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تعرفه کلی" sheetId="1" r:id="rId1"/>
    <sheet name="تعرفه عمومی اصلی" sheetId="2" r:id="rId2"/>
    <sheet name="تعرفه عمومی 1.1" sheetId="3" r:id="rId3"/>
    <sheet name="تعرفه عمومی 1.2" sheetId="4" r:id="rId4"/>
    <sheet name="تعرفه عمومی 1.3" sheetId="5" r:id="rId5"/>
    <sheet name="تعرفه تخصصی اصلی" sheetId="6" r:id="rId6"/>
    <sheet name="تعرفه تخصصی 1.1" sheetId="7" r:id="rId7"/>
    <sheet name="تعرفه تخصصی 1.2" sheetId="8" r:id="rId8"/>
    <sheet name="تعرفه تخصصی 1.3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<sst xmlns="http://schemas.openxmlformats.org/spreadsheetml/2006/main" count="934" uniqueCount="344">
  <si>
    <t>ردیف</t>
  </si>
  <si>
    <t>خدمات عمومی</t>
  </si>
  <si>
    <t>1-2</t>
  </si>
  <si>
    <t>1-1</t>
  </si>
  <si>
    <t xml:space="preserve">بخیه هر ناحیه </t>
  </si>
  <si>
    <t xml:space="preserve">اکسپوز کردن دندان </t>
  </si>
  <si>
    <t>2-16</t>
  </si>
  <si>
    <t xml:space="preserve">درمان درای ساکت </t>
  </si>
  <si>
    <t>2-14</t>
  </si>
  <si>
    <t xml:space="preserve">بازکردن آبسه داخل دهان </t>
  </si>
  <si>
    <t>2-11</t>
  </si>
  <si>
    <t>2-10</t>
  </si>
  <si>
    <t>فرنکتومی (تخصص فک وصورت و پریو)</t>
  </si>
  <si>
    <t>2-9</t>
  </si>
  <si>
    <t>تومورهای کوچک داخل استخوانی</t>
  </si>
  <si>
    <t>2-7</t>
  </si>
  <si>
    <t xml:space="preserve">آلوئولوپلاستی نیم فک </t>
  </si>
  <si>
    <t>2-5</t>
  </si>
  <si>
    <t>2-4</t>
  </si>
  <si>
    <t>کشیدن هر دندان عقل</t>
  </si>
  <si>
    <t>2-3</t>
  </si>
  <si>
    <t>کشیدن هر دندان خلفی</t>
  </si>
  <si>
    <t>2-2</t>
  </si>
  <si>
    <t>کشیدن هر دندان قدامی</t>
  </si>
  <si>
    <t>2-1</t>
  </si>
  <si>
    <t>جراحی</t>
  </si>
  <si>
    <t>درمان مجدد یک کاناله</t>
  </si>
  <si>
    <t>4-7</t>
  </si>
  <si>
    <t xml:space="preserve">درمان ریشه چهار کاناله </t>
  </si>
  <si>
    <t>4-6</t>
  </si>
  <si>
    <t xml:space="preserve">درمان ریشه سه کاناله </t>
  </si>
  <si>
    <t>4-5</t>
  </si>
  <si>
    <t xml:space="preserve">درمان ریشه دو کاناله </t>
  </si>
  <si>
    <t>4-4</t>
  </si>
  <si>
    <t xml:space="preserve">درمان ریشه یک کاناله </t>
  </si>
  <si>
    <t>4-3</t>
  </si>
  <si>
    <t>4-2</t>
  </si>
  <si>
    <t>4-1</t>
  </si>
  <si>
    <t>3-11</t>
  </si>
  <si>
    <t>3-10</t>
  </si>
  <si>
    <t xml:space="preserve">پین داخل کانال هر عدد </t>
  </si>
  <si>
    <t>3-9</t>
  </si>
  <si>
    <t xml:space="preserve">پین داخل عاج هر عدد </t>
  </si>
  <si>
    <t>3-8</t>
  </si>
  <si>
    <t>ترمیم اچ نوری سه سطحی یا کلاس چهار</t>
  </si>
  <si>
    <t>3-7</t>
  </si>
  <si>
    <t xml:space="preserve">ترمیم اچ نوری دو سطحی یا کلاس سه </t>
  </si>
  <si>
    <t xml:space="preserve">ترمیم اچ نوری کلاس پنج یا یک سطحی </t>
  </si>
  <si>
    <t>3-4</t>
  </si>
  <si>
    <t xml:space="preserve">ترمیم آمالگام سه سطحی </t>
  </si>
  <si>
    <t>3-3</t>
  </si>
  <si>
    <t xml:space="preserve">ترمیم آمالگام دو سطحی </t>
  </si>
  <si>
    <t>3-1</t>
  </si>
  <si>
    <t>ترمیم</t>
  </si>
  <si>
    <t>5-10</t>
  </si>
  <si>
    <t xml:space="preserve">همی سکشن و قطع ریشه </t>
  </si>
  <si>
    <t>5-8</t>
  </si>
  <si>
    <t>افزایش طول تاج همراه با فلپ</t>
  </si>
  <si>
    <t>5-6</t>
  </si>
  <si>
    <t xml:space="preserve">پیوند لثه یک دندان </t>
  </si>
  <si>
    <t>5-4</t>
  </si>
  <si>
    <t xml:space="preserve">فلپ نیم فک </t>
  </si>
  <si>
    <t xml:space="preserve">بروساژ هر فک </t>
  </si>
  <si>
    <t>5-2</t>
  </si>
  <si>
    <t>5-1</t>
  </si>
  <si>
    <t>پریو</t>
  </si>
  <si>
    <t>4-14</t>
  </si>
  <si>
    <t>4-13</t>
  </si>
  <si>
    <t>4-11</t>
  </si>
  <si>
    <t>درمان مجدد چهارکاناله</t>
  </si>
  <si>
    <t>4-10</t>
  </si>
  <si>
    <t>درمان مجدد سه کاناله</t>
  </si>
  <si>
    <t>4-9</t>
  </si>
  <si>
    <t>درمان مجدد دو کاناله</t>
  </si>
  <si>
    <t>4-8</t>
  </si>
  <si>
    <t>7-2</t>
  </si>
  <si>
    <t>7-1</t>
  </si>
  <si>
    <t xml:space="preserve">اطفال زیر 12 سال </t>
  </si>
  <si>
    <t>6-17</t>
  </si>
  <si>
    <t>6-16</t>
  </si>
  <si>
    <t xml:space="preserve">تعمیر پروتز شکسته </t>
  </si>
  <si>
    <t>6-15</t>
  </si>
  <si>
    <t>6-14</t>
  </si>
  <si>
    <t>6-13</t>
  </si>
  <si>
    <t xml:space="preserve">پست ریختگی </t>
  </si>
  <si>
    <t xml:space="preserve">ریبیس هر فک </t>
  </si>
  <si>
    <t>6-11</t>
  </si>
  <si>
    <t xml:space="preserve">ریلاین هر فک </t>
  </si>
  <si>
    <t>6-10</t>
  </si>
  <si>
    <t>6-9</t>
  </si>
  <si>
    <t>مریلند بریج</t>
  </si>
  <si>
    <t>6-8</t>
  </si>
  <si>
    <t xml:space="preserve">به ازا هر دندان اضافه </t>
  </si>
  <si>
    <t>6-7</t>
  </si>
  <si>
    <t xml:space="preserve">پارسیل آکریلی تا 5 دندان </t>
  </si>
  <si>
    <t>6-6</t>
  </si>
  <si>
    <t>6-5</t>
  </si>
  <si>
    <t xml:space="preserve">پلاک کرم کبالت هر فک </t>
  </si>
  <si>
    <t>6-4</t>
  </si>
  <si>
    <t xml:space="preserve">نیم دست دندان </t>
  </si>
  <si>
    <t>6-3</t>
  </si>
  <si>
    <t xml:space="preserve">دست دندان </t>
  </si>
  <si>
    <t>6-2</t>
  </si>
  <si>
    <t>6-1</t>
  </si>
  <si>
    <t>پروتز</t>
  </si>
  <si>
    <t>7-21</t>
  </si>
  <si>
    <t>7-20</t>
  </si>
  <si>
    <t>7-19</t>
  </si>
  <si>
    <t>متحرک Space maintainer</t>
  </si>
  <si>
    <t>7-18</t>
  </si>
  <si>
    <t>Space regainer</t>
  </si>
  <si>
    <t>7-17</t>
  </si>
  <si>
    <t>7-16</t>
  </si>
  <si>
    <t>7-15</t>
  </si>
  <si>
    <t>7-14</t>
  </si>
  <si>
    <t xml:space="preserve">ترمیم اچ نوری سه سطحی یا کلاس چهار </t>
  </si>
  <si>
    <t>7-13</t>
  </si>
  <si>
    <t xml:space="preserve">ترمیم اچ نوری دو سطحی کلاس سه </t>
  </si>
  <si>
    <t>7-12</t>
  </si>
  <si>
    <t>7-10</t>
  </si>
  <si>
    <t>7-9</t>
  </si>
  <si>
    <t>7-8</t>
  </si>
  <si>
    <t xml:space="preserve">ترمیم آمالگام کلاس پنج یا یک سطحی </t>
  </si>
  <si>
    <t>7-7</t>
  </si>
  <si>
    <t>7-6</t>
  </si>
  <si>
    <t xml:space="preserve">فیشور سیلنت هر دندان </t>
  </si>
  <si>
    <t>7-5</t>
  </si>
  <si>
    <t>7-4</t>
  </si>
  <si>
    <t>ويزيت،تشخيص و طرح درمان</t>
  </si>
  <si>
    <t xml:space="preserve">جراحی دندان يا ريشه نهفته در نسج نرم </t>
  </si>
  <si>
    <t xml:space="preserve">جراحی دندان يا ريشه نهفته در نسج سخت </t>
  </si>
  <si>
    <t xml:space="preserve">عمیق کردن وستيبول نیم فک </t>
  </si>
  <si>
    <t>پالپوتومی اورژانس</t>
  </si>
  <si>
    <t>پروتز ثابت هر واحد (PFM)</t>
  </si>
  <si>
    <t>پرسلن لامینیت</t>
  </si>
  <si>
    <t>پالپوتومی دندان شيري</t>
  </si>
  <si>
    <t>روکش استیل ضد زنگ (SSC)</t>
  </si>
  <si>
    <t>6-18</t>
  </si>
  <si>
    <t xml:space="preserve">بیلدآپ تاج با آمالگام  </t>
  </si>
  <si>
    <t xml:space="preserve">بیلدآپ تاج با کامپوزیت </t>
  </si>
  <si>
    <t>درمان ریشه</t>
  </si>
  <si>
    <t>6-20</t>
  </si>
  <si>
    <t>6-21</t>
  </si>
  <si>
    <t xml:space="preserve">بروساژ و فلوراید تراپی هر فک </t>
  </si>
  <si>
    <t>رديف</t>
  </si>
  <si>
    <t>ارتودنسی</t>
  </si>
  <si>
    <t>8-1</t>
  </si>
  <si>
    <t xml:space="preserve">پلاک متحرک ارتودنسی هر فک </t>
  </si>
  <si>
    <t>8-2</t>
  </si>
  <si>
    <t>8-5</t>
  </si>
  <si>
    <t xml:space="preserve">دستگاه عادت شکن </t>
  </si>
  <si>
    <t>ايمپلنت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</si>
  <si>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</si>
  <si>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</si>
  <si>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</si>
  <si>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</si>
  <si>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</si>
  <si>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</si>
  <si>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</si>
  <si>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</si>
  <si>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</si>
  <si>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</si>
  <si>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</si>
  <si>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</si>
  <si>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</si>
  <si>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</si>
  <si>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</si>
  <si>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4-18</t>
  </si>
  <si>
    <t>اپكسوژنزيس دندان</t>
  </si>
  <si>
    <t>توضیحات</t>
  </si>
  <si>
    <t xml:space="preserve"> توضيحات</t>
  </si>
  <si>
    <t>در هر دندان حداكثر 2 عدد قابل پرداخت است.</t>
  </si>
  <si>
    <t>تا سه سال پس از رويش قابل پرداخت است</t>
  </si>
  <si>
    <t>نياز به فلپ نسج نرم و برداشت استخوان و بخيه موضع باشد.هزينه فلپ و بخيه در محاسبات لحاظ شده و جداگانه محاسبه نخواهد شد.گرافی قبل از عمل نیازمند است</t>
  </si>
  <si>
    <t>نیاز به گرافی قبل و بعد دارد</t>
  </si>
  <si>
    <t>نیاز به گرافی قبل و پس از درمان دارد</t>
  </si>
  <si>
    <t>نیاز به گرافی پس از درمان دارد. شامل ترمیم دندان های اندو شده سه سطحی، ترمیم دندان های با بیش از دو کاسپ ریداکت شده و دندان های قدامی اندو شده کلاس چهار می باشد</t>
  </si>
  <si>
    <t>شامل معاينه كامل دهان و دندانها،تكميل پرونده و ارائه و ثبت طرح درمان اوليه و در صورت لزوم تجويز دارو،گرافي و آزمايش-پرداخت ،يكبار در هر دوره درمان مي باشد. در صورت یکی بودن معاینه کننده و درمانگر ویزیت منتهی به درمان، قابل پرداخت نمیباشد.</t>
  </si>
  <si>
    <t>در کلیه گرافی های پانورکس و سفالومتری درج مشخصات بیمار و تاریخ الزامی است.</t>
  </si>
  <si>
    <t>نياز به فلپ نسج نرم و بخيه موضع باشد، هزينه فلپ و بخيه در محاسبات لحاظ شده و جداگانه محاسبه نخواهد شد.گرافی قبل از عمل نیازمند است.</t>
  </si>
  <si>
    <t>همراه با کشیدن قابل پرداخت نمی باشد و صرفا قبل از انجام دست دندان ارسال گرافی قبل و بعد از درمان</t>
  </si>
  <si>
    <t>نیاز به گرافی قبل و بعد از عمل دارد</t>
  </si>
  <si>
    <t>صرفا پیش از انجام پروتز متحرک گرافی پانورکس قبل از کار ضروری است.</t>
  </si>
  <si>
    <t>ناحیه مورد عمل ذکر شود.</t>
  </si>
  <si>
    <t>با سایر خدمات مانند پالپوتومی یا اندو روی دندان قابل پرداخت نیست.</t>
  </si>
  <si>
    <t>جهت تسريع رويش دندان نیاز به گرافی قبل از عمل دارد و همراه چسباندن براکت پرداخت نمی شود.</t>
  </si>
  <si>
    <t>به عنوان یک عمل مستقل قابل پرداخت است و همراه با جراحی های دهان و دندان قابل پرداخت نیست. درهر کوادران فقط هزینه بخیه یک ناحیه پرداخت می شود.</t>
  </si>
  <si>
    <t>در صورت تکرار ترمیم کم تر از یکسال دلائل شکست ذکر شود و در صورت انجام دو ترمیم روی یک دندان به ترمیم با سطوح بیشتر یک سطح اضافه می شود.</t>
  </si>
  <si>
    <t>جهت ترمیم بیش از سه دندان ارسال رادیوگرافی OPG قبل و بعد الزامی است.</t>
  </si>
  <si>
    <t>برای هر دندان اندو شده متناسب با تعداد کانال و حداکثر تا 2پین</t>
  </si>
  <si>
    <t>صرفا جهت دندان های تروماتیزه و لق-اسپلینت بعد از ارتو قابل پرداخت نمی باشد. ارسال گرافی بعد از درمان</t>
  </si>
  <si>
    <t>نیاز به گرافی پس از درمان دارد. شامل ترمیم دندان های اندو شده سه سطحی، ترمیم دندان های با بیش از دو کاسپ ریداکت شده می باشد.</t>
  </si>
  <si>
    <t>همراه با درمان ریشه توسط همان دندانپزشک قابل پرداخت نمی باشد</t>
  </si>
  <si>
    <t>نیاز به گرافی قبل (یا حین کار با فایل یا گوتا) و پس از درمان دارد.</t>
  </si>
  <si>
    <t>نیازمند گرافی پانورکس و تایید قبل از کار می باشد.</t>
  </si>
  <si>
    <t>همراه با فلپ، افزایش طول تاج، ژنژیوکتومی و غیره قابل پرداخت نمی باشد.</t>
  </si>
  <si>
    <t>صرفا در دندان کاندید روکش و به دندان های مجاور قابل پرداخت نمی باشد.</t>
  </si>
  <si>
    <t>نیاز به گرافی پانورکس و تایید قبل از عمل دارد.</t>
  </si>
  <si>
    <t>پس از تایید دندانپزشک معتمد.</t>
  </si>
  <si>
    <t>شامل تمام جلسات (تراش و قالبگيري و ساخت Temp، امتحان فريم، امتحان پرسلن، تحويل موقت و سمان دائم). نیاز به گرافی پس از تراش و قبل و یا پس از سمان دارد. در کلیه درمان های پروتز هزینه لابراتوار لحاظ شده و جداگانه از بیمار دریافت نخواهد شد.</t>
  </si>
  <si>
    <t>پروتز ثابت (PFM) (دندان جايگزين شونده يا Pontic) هر واحد</t>
  </si>
  <si>
    <t>صرفا در دندان های قدامی. در روکش زیرکونیوم ارائه گرافی قبل و پس از کار.</t>
  </si>
  <si>
    <t>در صورتيكه دست دندان قبل از 1 سال نياز به ريلاين داشته باشد ، به عهده مركز/دندانپزشك سازنده دست دندان مي باشد.</t>
  </si>
  <si>
    <t>ضوابط مانند PFMمی باشد.</t>
  </si>
  <si>
    <t>گرافی قبل و بعد از کار</t>
  </si>
  <si>
    <t>فایبر پست+ترميم</t>
  </si>
  <si>
    <t>نیاز به گرافی قبل از درمان دارد.</t>
  </si>
  <si>
    <t>پس از تایید دندانپزشک معتمد</t>
  </si>
  <si>
    <t>تایید قبل از درمان</t>
  </si>
  <si>
    <t>نیاز به گرافی سفالومتری و پانورکس و تایید قبل از درمان دارد. برای دریافت هزینه ارسال گرافی پانورکس با درج مشخصات بیمار و تاریخ پس از زمان اخذ تاییدیه، که براکت ها در آن دیده می شود و یا رویت بیمار ضروری است. پلاک نگهدارنده پس از درمان ثابت، جداگانه قابل محاسبه و پرداخت نمی باشد.</t>
  </si>
  <si>
    <t>جراحی یک واحد ایمپلنت (حق الزحمه جراح)</t>
  </si>
  <si>
    <t>هزینه خرید یک واحد فیکسچر طبق فاکتور تا سقف</t>
  </si>
  <si>
    <t>شامل خرید یک واحد فیکسچر، چسباند Label مخصوص ایمپلنت روی سند ارسالی و ارسال فاکتور به نام بیمار</t>
  </si>
  <si>
    <t>هزینه خرید هیلینگ طبق فاکتور تا سقف</t>
  </si>
  <si>
    <t>ارسال فاکتور به نام بیمار</t>
  </si>
  <si>
    <t>پیوند استخوان برای ایمپلنت تاخیری بدون ممبران تا 3دندان مجاور</t>
  </si>
  <si>
    <t>پیوند استخوان برای ایمپلنت تاخیری با ممبران تا 3دندان مجاور</t>
  </si>
  <si>
    <t xml:space="preserve">شامل کلیه هزینه ها از جمله متریال و دستمزد. ارسال CBCT </t>
  </si>
  <si>
    <t>پیوند استخوان به همراه ایمپلنت جهت پوشش نواقص استخوانی بدون ممبران (یک دندان)</t>
  </si>
  <si>
    <t>پیوند استخوان به همراه ایمپلنت جهت پوشش نواقص استخوانی بدون ممبران (تا 3دندان)</t>
  </si>
  <si>
    <t>پیوند استخوان به همراه ایمپلنت جهت پوشش نواقص استخوانی با ممبران (تا 3دندان)</t>
  </si>
  <si>
    <t xml:space="preserve">شامل کلیه هزینه ها از جمله متریال و دستمزد </t>
  </si>
  <si>
    <t>سینوس لیفت به روش Close همراه بیومتریال هرطرف</t>
  </si>
  <si>
    <t>سینوس لیفت به روش Open همراه بیومتریال هرطرف</t>
  </si>
  <si>
    <t>پروتز تک واحدی روی هر ایمپلنت</t>
  </si>
  <si>
    <t>شامل کلیه هزینه ها از جمله لابراتوار و دستمزد</t>
  </si>
  <si>
    <t>هزینه یک واحد آنالوگ، اباتمنت، ایمپرشن کوپینگ و غیره طبق فاکتور تا سقف</t>
  </si>
  <si>
    <t>پروتز جایگزین شونده (پونتیک) هر واحد</t>
  </si>
  <si>
    <t>اوردنچر روی  دو واحد ایمپلنت هر فک</t>
  </si>
  <si>
    <t>اوردنچر روی سه واحد ایمپلنت هر فک</t>
  </si>
  <si>
    <t>9-16</t>
  </si>
  <si>
    <t>اوردنچر روی چهار واحد ایمپلنت هر فک</t>
  </si>
  <si>
    <t>شامل کلیه هزینه های مربوط پروتز از جمله لابراتوار، بار، بال، دستمزد و غیره</t>
  </si>
  <si>
    <t>9-17</t>
  </si>
  <si>
    <t>ریج اسپلینت هر کوادران</t>
  </si>
  <si>
    <t>صرفا در بیماران کاندید اوردنچر</t>
  </si>
  <si>
    <t>گرافی پری اپیکال یا بایت وینگ</t>
  </si>
  <si>
    <t>آمپوتاسیون ریشه</t>
  </si>
  <si>
    <t>نیاز به گرافی قبل از عمل دارد و خدمت مستقل بوده و همراه با کشیدن دندان قابل پرداخت نمیباشد.</t>
  </si>
  <si>
    <t>بیوپسی از بافت نرم</t>
  </si>
  <si>
    <t>بیوپسی از بافت سخت</t>
  </si>
  <si>
    <t xml:space="preserve">بستن سینوس </t>
  </si>
  <si>
    <t xml:space="preserve">اسپلینت کامپوزیت هر دندان </t>
  </si>
  <si>
    <t>رتروگرید هر ریشه (علاوه بر رزکسیون)</t>
  </si>
  <si>
    <t>رزکسیون اپیکال دندان یک ریشه</t>
  </si>
  <si>
    <t>رزکسیون اپیکال دندان دو ریشه</t>
  </si>
  <si>
    <t>رزکسیون اپیکال دندان سه ریشه</t>
  </si>
  <si>
    <t>اپکسیفیکیشن هر ریشه دندان دائمی (کل جلسات)</t>
  </si>
  <si>
    <t>درمان پرفوراسیون با MTA یا cem-cement</t>
  </si>
  <si>
    <t>پرکردن کانال با MTA</t>
  </si>
  <si>
    <t>شامل حذف همه پلاك ميكروبي، جرم هاي فوق و زير لثه و صاف كردن سطح ريشه ها مي باشد. برای بیماران بالای 12 سال در تعهد است و تکرار جرمگیری کمتر از 6 ماه قابل پرداخت نیست.</t>
  </si>
  <si>
    <t>جرمگیری کامل  دو فک (بزرگسال)</t>
  </si>
  <si>
    <t>جرمگیری کامل هر فک (بزرگسال)</t>
  </si>
  <si>
    <t>فلپ 1/6 دهان</t>
  </si>
  <si>
    <t>دیستال وج</t>
  </si>
  <si>
    <t>صرفا در مورد آخرین دندان هر نیم فک و همراه افزایش  طول تاج قابل پرداخت نمیباشد.</t>
  </si>
  <si>
    <t>الکتروسرجری</t>
  </si>
  <si>
    <t>نایت گارد سخت</t>
  </si>
  <si>
    <t>نایت گارد نرم</t>
  </si>
  <si>
    <t>پروتز آکریلی تا دو دندان (فیلیپر)</t>
  </si>
  <si>
    <t>روکش تمام پرسلن و یا زیر کونیوم</t>
  </si>
  <si>
    <t>هزینه شامل سمان post و ساخت core می باشد</t>
  </si>
  <si>
    <t xml:space="preserve">چسباندن روکش های قدیمی </t>
  </si>
  <si>
    <t>خارج کردن روكش های  قدیمی</t>
  </si>
  <si>
    <t>خارج کردن بریج قدیمی</t>
  </si>
  <si>
    <t>خارج کردن هر پین یا پست</t>
  </si>
  <si>
    <t xml:space="preserve">چسباندن بریج قدیمی </t>
  </si>
  <si>
    <t>کشیدن قدامی (شیری / دائمی)</t>
  </si>
  <si>
    <t>کشیدن خلفی( شیری / دائمی)</t>
  </si>
  <si>
    <t>(SM) ثابت یک طرفه (بند و لوپ)</t>
  </si>
  <si>
    <t>(SM) ثابت دو طرفه (لینگوال آرچ)</t>
  </si>
  <si>
    <t xml:space="preserve">استریپ هر دندان  </t>
  </si>
  <si>
    <t xml:space="preserve">پالپکتومی دندان شیری قدامی </t>
  </si>
  <si>
    <t>پالپکتومی دندان شیری خلفی</t>
  </si>
  <si>
    <t>ترمیم بیلداپ با آمالگام(دندان دائمی)</t>
  </si>
  <si>
    <t>ترمیم بیلداپ با کامپوزیت نوری (دندان دائمی)</t>
  </si>
  <si>
    <t xml:space="preserve">پلاک فانکشنال </t>
  </si>
  <si>
    <t xml:space="preserve">تعمیر پلاک ارتودنسی </t>
  </si>
  <si>
    <t>براکت ثابت هر فک</t>
  </si>
  <si>
    <t>ارتودنسي کامل فکین در بیماران ارتوسرجری</t>
  </si>
  <si>
    <t xml:space="preserve">درمان ریشه یک کاناله دندان 7 </t>
  </si>
  <si>
    <t xml:space="preserve">درمان ریشه دو کاناله دندان 7 </t>
  </si>
  <si>
    <t xml:space="preserve">درمان ریشه سه کاناله دندان 7 </t>
  </si>
  <si>
    <t xml:space="preserve">درمان ریشه چهار کاناله دندان 7 </t>
  </si>
  <si>
    <t>درمان ریشه یک کاناله دندان 8</t>
  </si>
  <si>
    <t>درمان ریشه دو کاناله دندان 8</t>
  </si>
  <si>
    <t>درمان ریشه سه کاناله دندان 8</t>
  </si>
  <si>
    <t>درمان ریشه چهار کاناله دندان 8</t>
  </si>
  <si>
    <t>4-12</t>
  </si>
  <si>
    <t>4-15</t>
  </si>
  <si>
    <t>4-16</t>
  </si>
  <si>
    <t>4-17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</si>
  <si>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</si>
  <si>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</si>
  <si>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</si>
  <si>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</si>
  <si>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</si>
  <si>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</si>
  <si>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</si>
  <si>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</si>
  <si>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</si>
  <si>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 xml:space="preserve">درمان مجدد ریشه یک کاناله دندان 7 </t>
  </si>
  <si>
    <t xml:space="preserve">درمان مجدد ریشه یک کاناله دندان 8 </t>
  </si>
  <si>
    <t>4-28</t>
  </si>
  <si>
    <t>4-29</t>
  </si>
  <si>
    <t>4-30</t>
  </si>
  <si>
    <t>4-31</t>
  </si>
  <si>
    <t>4-32</t>
  </si>
  <si>
    <t>4-33</t>
  </si>
  <si>
    <t xml:space="preserve">درمان مجدد ریشه دو کاناله دندان 7 </t>
  </si>
  <si>
    <t>درمان مجدد ریشه سه کاناله دندان 7</t>
  </si>
  <si>
    <t>درمان مجدد ریشه چهار کاناله دندان 7</t>
  </si>
  <si>
    <t xml:space="preserve">درمان مجدد ریشه دو کاناله دندان 8 </t>
  </si>
  <si>
    <t>درمان مجدد ریشه سه کاناله دندان 8</t>
  </si>
  <si>
    <t>درمان مجدد ریشه چهار کاناله دندان 8</t>
  </si>
  <si>
    <t>2-6</t>
  </si>
  <si>
    <t>2-8</t>
  </si>
  <si>
    <t>2-12</t>
  </si>
  <si>
    <t>2-13</t>
  </si>
  <si>
    <t>2-15</t>
  </si>
  <si>
    <t>2-17</t>
  </si>
  <si>
    <t>3-2</t>
  </si>
  <si>
    <t>3-5</t>
  </si>
  <si>
    <t>3-6</t>
  </si>
  <si>
    <t>5-3</t>
  </si>
  <si>
    <t>5-5</t>
  </si>
  <si>
    <t>5-7</t>
  </si>
  <si>
    <t>5-9</t>
  </si>
  <si>
    <t>6-12</t>
  </si>
  <si>
    <t>6-19</t>
  </si>
  <si>
    <t>6-22</t>
  </si>
  <si>
    <t>6-23</t>
  </si>
  <si>
    <t>7-3</t>
  </si>
  <si>
    <t>7-11</t>
  </si>
  <si>
    <t>8-3</t>
  </si>
  <si>
    <t>8-4</t>
  </si>
  <si>
    <t>8-6</t>
  </si>
  <si>
    <t>پس از تایید دندانپزشک معتمد، شامل حق العمل جراح، جراحی اول و دوم</t>
  </si>
  <si>
    <t>نیاز به گرافی پانورکس قبل و دریافت کد تائید و سپس ارسال گرافی پس از درمان، شامل حق العمل جراح، جراحی اول و دوم</t>
  </si>
  <si>
    <t>تایید قبل از درمان (نیازمند کد تائید)</t>
  </si>
  <si>
    <t>تعرفه آسپا
عمومی</t>
  </si>
  <si>
    <t>تعرفه آسپا
تخصصی</t>
  </si>
  <si>
    <t>تعرفه آسپا
عمومی( ريال)</t>
  </si>
  <si>
    <t>تعرفه آسپا
تخصصی(ريال)</t>
  </si>
</sst>
</file>

<file path=xl/styles.xml><?xml version="1.0" encoding="utf-8"?>
<styleSheet xmlns="http://schemas.openxmlformats.org/spreadsheetml/2006/main">
  <numFmts count="33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F400]h:mm:ss\ AM/PM"/>
    <numFmt numFmtId="187" formatCode="_-* #,##0.0_-;_-* #,##0.0\-;_-* &quot;-&quot;??_-;_-@_-"/>
    <numFmt numFmtId="188" formatCode="_-* #,##0_-;_-* #,##0\-;_-* &quot;-&quot;??_-;_-@_-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B Nazanin"/>
      <family val="0"/>
    </font>
    <font>
      <sz val="10"/>
      <name val="B Nazanin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b/>
      <sz val="10"/>
      <color indexed="8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B Nazanin"/>
      <family val="0"/>
    </font>
    <font>
      <sz val="11"/>
      <color indexed="10"/>
      <name val="B Nazanin"/>
      <family val="0"/>
    </font>
    <font>
      <sz val="10"/>
      <color indexed="10"/>
      <name val="Arial"/>
      <family val="2"/>
    </font>
    <font>
      <sz val="10"/>
      <color indexed="10"/>
      <name val="B Nazanin"/>
      <family val="0"/>
    </font>
    <font>
      <sz val="12"/>
      <color rgb="FFFF0000"/>
      <name val="B Nazanin"/>
      <family val="0"/>
    </font>
    <font>
      <sz val="11"/>
      <color rgb="FFFF0000"/>
      <name val="B Nazanin"/>
      <family val="0"/>
    </font>
    <font>
      <sz val="10"/>
      <color rgb="FFFF0000"/>
      <name val="Arial"/>
      <family val="2"/>
    </font>
    <font>
      <sz val="10"/>
      <color rgb="FFFF0000"/>
      <name val="B Nazani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0" fillId="0" borderId="10" xfId="58" applyFont="1" applyBorder="1" applyAlignment="1">
      <alignment horizontal="center" vertical="center" wrapText="1" readingOrder="2"/>
      <protection/>
    </xf>
    <xf numFmtId="0" fontId="0" fillId="0" borderId="0" xfId="0" applyAlignment="1">
      <alignment wrapText="1" readingOrder="2"/>
    </xf>
    <xf numFmtId="49" fontId="20" fillId="0" borderId="10" xfId="58" applyNumberFormat="1" applyFont="1" applyBorder="1" applyAlignment="1">
      <alignment horizontal="center" vertical="center" wrapText="1" readingOrder="2"/>
      <protection/>
    </xf>
    <xf numFmtId="3" fontId="20" fillId="0" borderId="10" xfId="58" applyNumberFormat="1" applyFont="1" applyBorder="1" applyAlignment="1">
      <alignment horizontal="center" vertical="center" wrapText="1" readingOrder="2"/>
      <protection/>
    </xf>
    <xf numFmtId="0" fontId="21" fillId="0" borderId="0" xfId="0" applyFont="1" applyAlignment="1">
      <alignment wrapText="1" readingOrder="2"/>
    </xf>
    <xf numFmtId="49" fontId="22" fillId="0" borderId="10" xfId="58" applyNumberFormat="1" applyFont="1" applyBorder="1" applyAlignment="1">
      <alignment horizontal="center" vertical="center" wrapText="1" readingOrder="2"/>
      <protection/>
    </xf>
    <xf numFmtId="0" fontId="22" fillId="0" borderId="10" xfId="57" applyFont="1" applyBorder="1" applyAlignment="1">
      <alignment horizontal="center" vertical="center" wrapText="1" readingOrder="2"/>
      <protection/>
    </xf>
    <xf numFmtId="3" fontId="22" fillId="0" borderId="10" xfId="58" applyNumberFormat="1" applyFont="1" applyBorder="1" applyAlignment="1">
      <alignment horizontal="center" vertical="center" wrapText="1" readingOrder="2"/>
      <protection/>
    </xf>
    <xf numFmtId="0" fontId="22" fillId="0" borderId="10" xfId="58" applyFont="1" applyBorder="1" applyAlignment="1">
      <alignment horizontal="center" vertical="center" wrapText="1" readingOrder="2"/>
      <protection/>
    </xf>
    <xf numFmtId="49" fontId="20" fillId="0" borderId="0" xfId="58" applyNumberFormat="1" applyFont="1" applyBorder="1" applyAlignment="1">
      <alignment horizontal="center" vertical="center" wrapText="1" readingOrder="2"/>
      <protection/>
    </xf>
    <xf numFmtId="3" fontId="20" fillId="0" borderId="11" xfId="58" applyNumberFormat="1" applyFont="1" applyBorder="1" applyAlignment="1">
      <alignment horizontal="center" vertical="center" wrapText="1" readingOrder="2"/>
      <protection/>
    </xf>
    <xf numFmtId="49" fontId="20" fillId="0" borderId="11" xfId="58" applyNumberFormat="1" applyFont="1" applyBorder="1" applyAlignment="1">
      <alignment horizontal="center" vertical="center" wrapText="1" readingOrder="2"/>
      <protection/>
    </xf>
    <xf numFmtId="0" fontId="20" fillId="0" borderId="11" xfId="58" applyFont="1" applyBorder="1" applyAlignment="1">
      <alignment horizontal="center" vertical="center" wrapText="1" readingOrder="2"/>
      <protection/>
    </xf>
    <xf numFmtId="0" fontId="23" fillId="24" borderId="10" xfId="58" applyNumberFormat="1" applyFont="1" applyFill="1" applyBorder="1" applyAlignment="1">
      <alignment horizontal="center" vertical="center" wrapText="1" readingOrder="2"/>
      <protection/>
    </xf>
    <xf numFmtId="0" fontId="23" fillId="24" borderId="10" xfId="58" applyFont="1" applyFill="1" applyBorder="1" applyAlignment="1">
      <alignment horizontal="center" vertical="center" wrapText="1" readingOrder="2"/>
      <protection/>
    </xf>
    <xf numFmtId="49" fontId="23" fillId="24" borderId="10" xfId="58" applyNumberFormat="1" applyFont="1" applyFill="1" applyBorder="1" applyAlignment="1">
      <alignment horizontal="center" vertical="center" wrapText="1" readingOrder="2"/>
      <protection/>
    </xf>
    <xf numFmtId="0" fontId="23" fillId="24" borderId="12" xfId="57" applyFont="1" applyFill="1" applyBorder="1" applyAlignment="1">
      <alignment horizontal="center" vertical="center" wrapText="1" readingOrder="2"/>
      <protection/>
    </xf>
    <xf numFmtId="0" fontId="0" fillId="0" borderId="0" xfId="0" applyBorder="1" applyAlignment="1">
      <alignment wrapText="1" readingOrder="2"/>
    </xf>
    <xf numFmtId="3" fontId="22" fillId="0" borderId="11" xfId="58" applyNumberFormat="1" applyFont="1" applyBorder="1" applyAlignment="1">
      <alignment horizontal="center" vertical="center" wrapText="1" readingOrder="2"/>
      <protection/>
    </xf>
    <xf numFmtId="3" fontId="20" fillId="25" borderId="11" xfId="58" applyNumberFormat="1" applyFont="1" applyFill="1" applyBorder="1" applyAlignment="1">
      <alignment horizontal="center" vertical="center" wrapText="1" readingOrder="2"/>
      <protection/>
    </xf>
    <xf numFmtId="3" fontId="20" fillId="0" borderId="11" xfId="58" applyNumberFormat="1" applyFont="1" applyFill="1" applyBorder="1" applyAlignment="1">
      <alignment horizontal="center" vertical="center" wrapText="1" readingOrder="2"/>
      <protection/>
    </xf>
    <xf numFmtId="0" fontId="24" fillId="0" borderId="10" xfId="58" applyFont="1" applyBorder="1" applyAlignment="1">
      <alignment horizontal="center" vertical="center" wrapText="1" readingOrder="2"/>
      <protection/>
    </xf>
    <xf numFmtId="0" fontId="22" fillId="0" borderId="11" xfId="58" applyFont="1" applyBorder="1" applyAlignment="1">
      <alignment horizontal="center" vertical="center" wrapText="1" readingOrder="2"/>
      <protection/>
    </xf>
    <xf numFmtId="0" fontId="25" fillId="0" borderId="10" xfId="58" applyFont="1" applyBorder="1" applyAlignment="1">
      <alignment horizontal="center" vertical="center" wrapText="1" readingOrder="2"/>
      <protection/>
    </xf>
    <xf numFmtId="3" fontId="20" fillId="0" borderId="0" xfId="58" applyNumberFormat="1" applyFont="1" applyBorder="1" applyAlignment="1">
      <alignment horizontal="center" vertical="center" wrapText="1" readingOrder="2"/>
      <protection/>
    </xf>
    <xf numFmtId="49" fontId="21" fillId="0" borderId="0" xfId="0" applyNumberFormat="1" applyFont="1" applyBorder="1" applyAlignment="1">
      <alignment horizontal="center" wrapText="1" readingOrder="2"/>
    </xf>
    <xf numFmtId="3" fontId="20" fillId="26" borderId="10" xfId="58" applyNumberFormat="1" applyFont="1" applyFill="1" applyBorder="1" applyAlignment="1">
      <alignment horizontal="center" vertical="center" wrapText="1" readingOrder="2"/>
      <protection/>
    </xf>
    <xf numFmtId="0" fontId="21" fillId="26" borderId="0" xfId="0" applyFont="1" applyFill="1" applyAlignment="1">
      <alignment wrapText="1" readingOrder="2"/>
    </xf>
    <xf numFmtId="0" fontId="26" fillId="24" borderId="10" xfId="58" applyFont="1" applyFill="1" applyBorder="1" applyAlignment="1">
      <alignment horizontal="center" vertical="center" wrapText="1" readingOrder="2"/>
      <protection/>
    </xf>
    <xf numFmtId="0" fontId="25" fillId="26" borderId="10" xfId="58" applyFont="1" applyFill="1" applyBorder="1" applyAlignment="1">
      <alignment horizontal="center" vertical="center" wrapText="1" readingOrder="2"/>
      <protection/>
    </xf>
    <xf numFmtId="0" fontId="24" fillId="0" borderId="13" xfId="58" applyFont="1" applyBorder="1" applyAlignment="1">
      <alignment horizontal="center" vertical="center" wrapText="1" readingOrder="2"/>
      <protection/>
    </xf>
    <xf numFmtId="3" fontId="35" fillId="26" borderId="10" xfId="58" applyNumberFormat="1" applyFont="1" applyFill="1" applyBorder="1" applyAlignment="1">
      <alignment horizontal="center" vertical="center" wrapText="1" readingOrder="2"/>
      <protection/>
    </xf>
    <xf numFmtId="3" fontId="35" fillId="0" borderId="11" xfId="58" applyNumberFormat="1" applyFont="1" applyBorder="1" applyAlignment="1">
      <alignment horizontal="center" vertical="center" wrapText="1" readingOrder="2"/>
      <protection/>
    </xf>
    <xf numFmtId="0" fontId="36" fillId="0" borderId="10" xfId="58" applyFont="1" applyBorder="1" applyAlignment="1">
      <alignment horizontal="center" vertical="center" wrapText="1" readingOrder="2"/>
      <protection/>
    </xf>
    <xf numFmtId="0" fontId="37" fillId="0" borderId="0" xfId="0" applyFont="1" applyAlignment="1">
      <alignment wrapText="1" readingOrder="2"/>
    </xf>
    <xf numFmtId="3" fontId="35" fillId="0" borderId="10" xfId="58" applyNumberFormat="1" applyFont="1" applyBorder="1" applyAlignment="1">
      <alignment horizontal="center" vertical="center" wrapText="1" readingOrder="2"/>
      <protection/>
    </xf>
    <xf numFmtId="0" fontId="27" fillId="0" borderId="10" xfId="58" applyFont="1" applyBorder="1" applyAlignment="1">
      <alignment horizontal="center" vertical="center" wrapText="1" readingOrder="2"/>
      <protection/>
    </xf>
    <xf numFmtId="0" fontId="36" fillId="0" borderId="11" xfId="58" applyFont="1" applyBorder="1" applyAlignment="1">
      <alignment horizontal="center" vertical="center" wrapText="1" readingOrder="2"/>
      <protection/>
    </xf>
    <xf numFmtId="0" fontId="22" fillId="0" borderId="0" xfId="58" applyFont="1" applyBorder="1" applyAlignment="1">
      <alignment horizontal="center" vertical="center" wrapText="1" readingOrder="2"/>
      <protection/>
    </xf>
    <xf numFmtId="49" fontId="21" fillId="0" borderId="0" xfId="0" applyNumberFormat="1" applyFont="1" applyBorder="1" applyAlignment="1">
      <alignment wrapText="1" readingOrder="2"/>
    </xf>
    <xf numFmtId="49" fontId="21" fillId="0" borderId="0" xfId="0" applyNumberFormat="1" applyFont="1" applyAlignment="1">
      <alignment wrapText="1" readingOrder="2"/>
    </xf>
    <xf numFmtId="3" fontId="22" fillId="0" borderId="0" xfId="58" applyNumberFormat="1" applyFont="1" applyBorder="1" applyAlignment="1">
      <alignment horizontal="center" vertical="center" wrapText="1" readingOrder="2"/>
      <protection/>
    </xf>
    <xf numFmtId="3" fontId="22" fillId="26" borderId="0" xfId="58" applyNumberFormat="1" applyFont="1" applyFill="1" applyBorder="1" applyAlignment="1">
      <alignment horizontal="center" vertical="center" wrapText="1" readingOrder="2"/>
      <protection/>
    </xf>
    <xf numFmtId="3" fontId="0" fillId="0" borderId="0" xfId="0" applyNumberFormat="1" applyBorder="1" applyAlignment="1">
      <alignment wrapText="1" readingOrder="2"/>
    </xf>
    <xf numFmtId="3" fontId="21" fillId="0" borderId="0" xfId="0" applyNumberFormat="1" applyFont="1" applyBorder="1" applyAlignment="1">
      <alignment wrapText="1" readingOrder="2"/>
    </xf>
    <xf numFmtId="3" fontId="21" fillId="26" borderId="0" xfId="0" applyNumberFormat="1" applyFont="1" applyFill="1" applyBorder="1" applyAlignment="1">
      <alignment wrapText="1" readingOrder="2"/>
    </xf>
    <xf numFmtId="3" fontId="21" fillId="0" borderId="0" xfId="0" applyNumberFormat="1" applyFont="1" applyBorder="1" applyAlignment="1">
      <alignment horizontal="center" vertical="center" wrapText="1" readingOrder="2"/>
    </xf>
    <xf numFmtId="3" fontId="21" fillId="0" borderId="0" xfId="0" applyNumberFormat="1" applyFont="1" applyAlignment="1">
      <alignment horizontal="center" wrapText="1" readingOrder="2"/>
    </xf>
    <xf numFmtId="3" fontId="0" fillId="0" borderId="0" xfId="0" applyNumberFormat="1" applyAlignment="1">
      <alignment wrapText="1" readingOrder="2"/>
    </xf>
    <xf numFmtId="3" fontId="22" fillId="26" borderId="10" xfId="58" applyNumberFormat="1" applyFont="1" applyFill="1" applyBorder="1" applyAlignment="1">
      <alignment horizontal="center" vertical="center" wrapText="1" readingOrder="2"/>
      <protection/>
    </xf>
    <xf numFmtId="3" fontId="21" fillId="0" borderId="10" xfId="0" applyNumberFormat="1" applyFont="1" applyBorder="1" applyAlignment="1">
      <alignment horizontal="center" vertical="center" wrapText="1" readingOrder="2"/>
    </xf>
    <xf numFmtId="3" fontId="20" fillId="26" borderId="14" xfId="58" applyNumberFormat="1" applyFont="1" applyFill="1" applyBorder="1" applyAlignment="1">
      <alignment horizontal="center" vertical="center" wrapText="1" readingOrder="2"/>
      <protection/>
    </xf>
    <xf numFmtId="3" fontId="20" fillId="26" borderId="0" xfId="58" applyNumberFormat="1" applyFont="1" applyFill="1" applyBorder="1" applyAlignment="1">
      <alignment horizontal="center" vertical="center" wrapText="1" readingOrder="2"/>
      <protection/>
    </xf>
    <xf numFmtId="0" fontId="23" fillId="24" borderId="11" xfId="58" applyNumberFormat="1" applyFont="1" applyFill="1" applyBorder="1" applyAlignment="1">
      <alignment horizontal="center" vertical="center" wrapText="1" readingOrder="2"/>
      <protection/>
    </xf>
    <xf numFmtId="0" fontId="23" fillId="24" borderId="11" xfId="58" applyFont="1" applyFill="1" applyBorder="1" applyAlignment="1">
      <alignment horizontal="center" vertical="center" wrapText="1" readingOrder="2"/>
      <protection/>
    </xf>
    <xf numFmtId="0" fontId="26" fillId="24" borderId="11" xfId="58" applyFont="1" applyFill="1" applyBorder="1" applyAlignment="1">
      <alignment horizontal="center" vertical="center" wrapText="1" readingOrder="2"/>
      <protection/>
    </xf>
    <xf numFmtId="0" fontId="28" fillId="0" borderId="11" xfId="58" applyFont="1" applyBorder="1" applyAlignment="1">
      <alignment horizontal="center" vertical="center" wrapText="1" readingOrder="2"/>
      <protection/>
    </xf>
    <xf numFmtId="0" fontId="28" fillId="0" borderId="10" xfId="58" applyFont="1" applyBorder="1" applyAlignment="1">
      <alignment horizontal="center" vertical="center" wrapText="1" readingOrder="2"/>
      <protection/>
    </xf>
    <xf numFmtId="0" fontId="0" fillId="0" borderId="15" xfId="0" applyBorder="1" applyAlignment="1">
      <alignment wrapText="1" readingOrder="2"/>
    </xf>
    <xf numFmtId="3" fontId="28" fillId="26" borderId="10" xfId="58" applyNumberFormat="1" applyFont="1" applyFill="1" applyBorder="1" applyAlignment="1">
      <alignment horizontal="center" vertical="center" wrapText="1" readingOrder="2"/>
      <protection/>
    </xf>
    <xf numFmtId="3" fontId="28" fillId="0" borderId="11" xfId="58" applyNumberFormat="1" applyFont="1" applyBorder="1" applyAlignment="1">
      <alignment horizontal="center" vertical="center" wrapText="1" readingOrder="2"/>
      <protection/>
    </xf>
    <xf numFmtId="3" fontId="28" fillId="0" borderId="10" xfId="58" applyNumberFormat="1" applyFont="1" applyBorder="1" applyAlignment="1">
      <alignment horizontal="center" vertical="center" wrapText="1" readingOrder="2"/>
      <protection/>
    </xf>
    <xf numFmtId="0" fontId="36" fillId="0" borderId="16" xfId="58" applyFont="1" applyBorder="1" applyAlignment="1">
      <alignment horizontal="center" vertical="center" wrapText="1" readingOrder="2"/>
      <protection/>
    </xf>
    <xf numFmtId="3" fontId="28" fillId="25" borderId="11" xfId="58" applyNumberFormat="1" applyFont="1" applyFill="1" applyBorder="1" applyAlignment="1">
      <alignment horizontal="center" vertical="center" wrapText="1" readingOrder="2"/>
      <protection/>
    </xf>
    <xf numFmtId="49" fontId="28" fillId="0" borderId="11" xfId="58" applyNumberFormat="1" applyFont="1" applyBorder="1" applyAlignment="1">
      <alignment horizontal="center" vertical="center" wrapText="1" readingOrder="2"/>
      <protection/>
    </xf>
    <xf numFmtId="0" fontId="20" fillId="0" borderId="12" xfId="58" applyFont="1" applyBorder="1" applyAlignment="1">
      <alignment horizontal="center" vertical="center" wrapText="1" readingOrder="2"/>
      <protection/>
    </xf>
    <xf numFmtId="3" fontId="20" fillId="26" borderId="11" xfId="58" applyNumberFormat="1" applyFont="1" applyFill="1" applyBorder="1" applyAlignment="1">
      <alignment horizontal="center" vertical="center" wrapText="1" readingOrder="2"/>
      <protection/>
    </xf>
    <xf numFmtId="0" fontId="27" fillId="0" borderId="10" xfId="57" applyFont="1" applyBorder="1" applyAlignment="1">
      <alignment horizontal="center" vertical="center" wrapText="1" readingOrder="2"/>
      <protection/>
    </xf>
    <xf numFmtId="0" fontId="21" fillId="0" borderId="10" xfId="58" applyFont="1" applyBorder="1" applyAlignment="1">
      <alignment horizontal="center" vertical="center" wrapText="1" readingOrder="2"/>
      <protection/>
    </xf>
    <xf numFmtId="3" fontId="20" fillId="25" borderId="10" xfId="58" applyNumberFormat="1" applyFont="1" applyFill="1" applyBorder="1" applyAlignment="1">
      <alignment horizontal="center" vertical="center" wrapText="1" readingOrder="2"/>
      <protection/>
    </xf>
    <xf numFmtId="0" fontId="21" fillId="26" borderId="0" xfId="0" applyFont="1" applyFill="1" applyAlignment="1">
      <alignment horizontal="center" vertical="center" wrapText="1" readingOrder="2"/>
    </xf>
    <xf numFmtId="0" fontId="29" fillId="0" borderId="0" xfId="0" applyFont="1" applyAlignment="1">
      <alignment/>
    </xf>
    <xf numFmtId="0" fontId="28" fillId="0" borderId="0" xfId="0" applyFont="1" applyAlignment="1">
      <alignment wrapText="1" readingOrder="2"/>
    </xf>
    <xf numFmtId="3" fontId="28" fillId="26" borderId="0" xfId="0" applyNumberFormat="1" applyFont="1" applyFill="1" applyAlignment="1">
      <alignment wrapText="1" readingOrder="2"/>
    </xf>
    <xf numFmtId="0" fontId="0" fillId="0" borderId="0" xfId="0" applyFont="1" applyAlignment="1">
      <alignment wrapText="1" readingOrder="2"/>
    </xf>
    <xf numFmtId="0" fontId="24" fillId="0" borderId="11" xfId="58" applyFont="1" applyBorder="1" applyAlignment="1">
      <alignment horizontal="center" vertical="center" wrapText="1" readingOrder="2"/>
      <protection/>
    </xf>
    <xf numFmtId="0" fontId="38" fillId="0" borderId="10" xfId="58" applyFont="1" applyBorder="1" applyAlignment="1">
      <alignment horizontal="center" vertical="center" wrapText="1" readingOrder="2"/>
      <protection/>
    </xf>
    <xf numFmtId="0" fontId="38" fillId="0" borderId="11" xfId="58" applyFont="1" applyBorder="1" applyAlignment="1">
      <alignment horizontal="center" vertical="center" wrapText="1" readingOrder="2"/>
      <protection/>
    </xf>
    <xf numFmtId="0" fontId="38" fillId="0" borderId="16" xfId="58" applyFont="1" applyBorder="1" applyAlignment="1">
      <alignment horizontal="center" vertical="center" wrapText="1" readingOrder="2"/>
      <protection/>
    </xf>
    <xf numFmtId="3" fontId="0" fillId="0" borderId="0" xfId="0" applyNumberFormat="1" applyFont="1" applyBorder="1" applyAlignment="1">
      <alignment wrapText="1" readingOrder="2"/>
    </xf>
    <xf numFmtId="3" fontId="0" fillId="0" borderId="0" xfId="0" applyNumberFormat="1" applyFont="1" applyAlignment="1">
      <alignment wrapText="1" readingOrder="2"/>
    </xf>
    <xf numFmtId="0" fontId="26" fillId="24" borderId="10" xfId="58" applyNumberFormat="1" applyFont="1" applyFill="1" applyBorder="1" applyAlignment="1">
      <alignment horizontal="center" vertical="center" wrapText="1" readingOrder="2"/>
      <protection/>
    </xf>
    <xf numFmtId="3" fontId="26" fillId="24" borderId="10" xfId="58" applyNumberFormat="1" applyFont="1" applyFill="1" applyBorder="1" applyAlignment="1">
      <alignment horizontal="center" vertical="center" wrapText="1" readingOrder="2"/>
      <protection/>
    </xf>
    <xf numFmtId="0" fontId="30" fillId="0" borderId="0" xfId="0" applyFont="1" applyAlignment="1">
      <alignment/>
    </xf>
    <xf numFmtId="0" fontId="20" fillId="26" borderId="10" xfId="58" applyNumberFormat="1" applyFont="1" applyFill="1" applyBorder="1" applyAlignment="1">
      <alignment horizontal="center" vertical="center" wrapText="1" readingOrder="2"/>
      <protection/>
    </xf>
    <xf numFmtId="0" fontId="20" fillId="26" borderId="14" xfId="58" applyNumberFormat="1" applyFont="1" applyFill="1" applyBorder="1" applyAlignment="1">
      <alignment horizontal="center" vertical="center" wrapText="1" readingOrder="2"/>
      <protection/>
    </xf>
    <xf numFmtId="0" fontId="0" fillId="0" borderId="14" xfId="0" applyFont="1" applyBorder="1" applyAlignment="1">
      <alignment wrapText="1" readingOrder="2"/>
    </xf>
    <xf numFmtId="0" fontId="26" fillId="24" borderId="11" xfId="58" applyNumberFormat="1" applyFont="1" applyFill="1" applyBorder="1" applyAlignment="1">
      <alignment horizontal="center" vertical="center" wrapText="1" readingOrder="2"/>
      <protection/>
    </xf>
    <xf numFmtId="3" fontId="26" fillId="24" borderId="11" xfId="58" applyNumberFormat="1" applyFont="1" applyFill="1" applyBorder="1" applyAlignment="1">
      <alignment horizontal="center" vertical="center" wrapText="1" readingOrder="2"/>
      <protection/>
    </xf>
    <xf numFmtId="0" fontId="0" fillId="0" borderId="14" xfId="0" applyNumberFormat="1" applyFont="1" applyBorder="1" applyAlignment="1">
      <alignment wrapText="1" readingOrder="2"/>
    </xf>
    <xf numFmtId="0" fontId="20" fillId="26" borderId="17" xfId="58" applyNumberFormat="1" applyFont="1" applyFill="1" applyBorder="1" applyAlignment="1">
      <alignment horizontal="center" vertical="center" wrapText="1" readingOrder="2"/>
      <protection/>
    </xf>
    <xf numFmtId="0" fontId="29" fillId="0" borderId="0" xfId="0" applyFont="1" applyBorder="1" applyAlignment="1">
      <alignment/>
    </xf>
    <xf numFmtId="0" fontId="22" fillId="26" borderId="10" xfId="58" applyNumberFormat="1" applyFont="1" applyFill="1" applyBorder="1" applyAlignment="1">
      <alignment horizontal="center" vertical="center" wrapText="1" readingOrder="2"/>
      <protection/>
    </xf>
    <xf numFmtId="49" fontId="20" fillId="0" borderId="14" xfId="58" applyNumberFormat="1" applyFont="1" applyBorder="1" applyAlignment="1">
      <alignment horizontal="center" vertical="center" wrapText="1" readingOrder="2"/>
      <protection/>
    </xf>
    <xf numFmtId="0" fontId="0" fillId="0" borderId="14" xfId="0" applyBorder="1" applyAlignment="1">
      <alignment wrapText="1" readingOrder="2"/>
    </xf>
    <xf numFmtId="49" fontId="20" fillId="0" borderId="14" xfId="58" applyNumberFormat="1" applyFont="1" applyBorder="1" applyAlignment="1">
      <alignment vertical="center" wrapText="1" readingOrder="2"/>
      <protection/>
    </xf>
    <xf numFmtId="49" fontId="22" fillId="0" borderId="14" xfId="58" applyNumberFormat="1" applyFont="1" applyBorder="1" applyAlignment="1">
      <alignment vertical="center" wrapText="1" readingOrder="2"/>
      <protection/>
    </xf>
    <xf numFmtId="0" fontId="22" fillId="0" borderId="13" xfId="57" applyFont="1" applyBorder="1" applyAlignment="1">
      <alignment horizontal="center" vertical="center" wrapText="1" readingOrder="2"/>
      <protection/>
    </xf>
    <xf numFmtId="3" fontId="20" fillId="26" borderId="13" xfId="58" applyNumberFormat="1" applyFont="1" applyFill="1" applyBorder="1" applyAlignment="1">
      <alignment horizontal="center" vertical="center" wrapText="1" readingOrder="2"/>
      <protection/>
    </xf>
    <xf numFmtId="3" fontId="20" fillId="25" borderId="16" xfId="58" applyNumberFormat="1" applyFont="1" applyFill="1" applyBorder="1" applyAlignment="1">
      <alignment horizontal="center" vertical="center" wrapText="1" readingOrder="2"/>
      <protection/>
    </xf>
    <xf numFmtId="3" fontId="20" fillId="0" borderId="16" xfId="58" applyNumberFormat="1" applyFont="1" applyBorder="1" applyAlignment="1">
      <alignment horizontal="center" vertical="center" wrapText="1" readingOrder="2"/>
      <protection/>
    </xf>
    <xf numFmtId="3" fontId="20" fillId="0" borderId="13" xfId="58" applyNumberFormat="1" applyFont="1" applyBorder="1" applyAlignment="1">
      <alignment horizontal="center" vertical="center" wrapText="1" readingOrder="2"/>
      <protection/>
    </xf>
    <xf numFmtId="49" fontId="20" fillId="0" borderId="14" xfId="58" applyNumberFormat="1" applyFont="1" applyBorder="1" applyAlignment="1">
      <alignment horizontal="center" vertical="center" wrapText="1" readingOrder="2"/>
      <protection/>
    </xf>
    <xf numFmtId="49" fontId="20" fillId="0" borderId="18" xfId="58" applyNumberFormat="1" applyFont="1" applyBorder="1" applyAlignment="1">
      <alignment horizontal="center" vertical="center" wrapText="1" readingOrder="2"/>
      <protection/>
    </xf>
    <xf numFmtId="49" fontId="22" fillId="0" borderId="14" xfId="58" applyNumberFormat="1" applyFont="1" applyBorder="1" applyAlignment="1">
      <alignment horizontal="center" vertical="center" wrapText="1" readingOrder="2"/>
      <protection/>
    </xf>
    <xf numFmtId="3" fontId="20" fillId="0" borderId="14" xfId="58" applyNumberFormat="1" applyFont="1" applyBorder="1" applyAlignment="1">
      <alignment horizontal="center" vertical="center" wrapText="1" readingOrder="2"/>
      <protection/>
    </xf>
    <xf numFmtId="3" fontId="20" fillId="0" borderId="0" xfId="58" applyNumberFormat="1" applyFont="1" applyBorder="1" applyAlignment="1">
      <alignment horizontal="center" vertical="center" wrapText="1" readingOrder="2"/>
      <protection/>
    </xf>
    <xf numFmtId="0" fontId="22" fillId="0" borderId="13" xfId="58" applyFont="1" applyBorder="1" applyAlignment="1">
      <alignment horizontal="center" vertical="center" wrapText="1" readingOrder="2"/>
      <protection/>
    </xf>
    <xf numFmtId="0" fontId="22" fillId="0" borderId="11" xfId="58" applyFont="1" applyBorder="1" applyAlignment="1">
      <alignment horizontal="center" vertical="center" wrapText="1" readingOrder="2"/>
      <protection/>
    </xf>
    <xf numFmtId="0" fontId="22" fillId="0" borderId="16" xfId="58" applyFont="1" applyBorder="1" applyAlignment="1">
      <alignment horizontal="center" vertical="center" wrapText="1" readingOrder="2"/>
      <protection/>
    </xf>
    <xf numFmtId="49" fontId="21" fillId="0" borderId="14" xfId="0" applyNumberFormat="1" applyFont="1" applyBorder="1" applyAlignment="1">
      <alignment horizontal="center" wrapText="1" readingOrder="2"/>
    </xf>
    <xf numFmtId="3" fontId="21" fillId="0" borderId="10" xfId="0" applyNumberFormat="1" applyFont="1" applyBorder="1" applyAlignment="1">
      <alignment horizontal="center" vertical="center" wrapText="1" readingOrder="2"/>
    </xf>
    <xf numFmtId="3" fontId="21" fillId="0" borderId="0" xfId="0" applyNumberFormat="1" applyFont="1" applyAlignment="1">
      <alignment horizontal="center" wrapText="1" readingOrder="2"/>
    </xf>
    <xf numFmtId="49" fontId="20" fillId="0" borderId="15" xfId="58" applyNumberFormat="1" applyFont="1" applyBorder="1" applyAlignment="1">
      <alignment horizontal="center" vertical="center" wrapText="1" readingOrder="2"/>
      <protection/>
    </xf>
    <xf numFmtId="0" fontId="24" fillId="0" borderId="13" xfId="58" applyFont="1" applyBorder="1" applyAlignment="1">
      <alignment horizontal="center" vertical="center" wrapText="1" readingOrder="2"/>
      <protection/>
    </xf>
    <xf numFmtId="0" fontId="24" fillId="0" borderId="11" xfId="58" applyFont="1" applyBorder="1" applyAlignment="1">
      <alignment horizontal="center" vertical="center" wrapText="1" readingOrder="2"/>
      <protection/>
    </xf>
    <xf numFmtId="0" fontId="24" fillId="0" borderId="16" xfId="58" applyFont="1" applyBorder="1" applyAlignment="1">
      <alignment horizontal="center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rightToLeft="1" tabSelected="1"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5.7109375" style="5" customWidth="1"/>
    <col min="2" max="2" width="32.7109375" style="5" customWidth="1"/>
    <col min="3" max="3" width="10.7109375" style="28" customWidth="1"/>
    <col min="4" max="4" width="11.00390625" style="2" hidden="1" customWidth="1"/>
    <col min="5" max="5" width="16.57421875" style="2" hidden="1" customWidth="1"/>
    <col min="6" max="6" width="16.140625" style="2" hidden="1" customWidth="1"/>
    <col min="7" max="7" width="9.8515625" style="28" hidden="1" customWidth="1"/>
    <col min="8" max="8" width="11.00390625" style="28" customWidth="1"/>
    <col min="9" max="9" width="80.7109375" style="2" customWidth="1"/>
    <col min="10" max="10" width="9.140625" style="2" customWidth="1"/>
    <col min="11" max="11" width="27.8515625" style="2" customWidth="1"/>
    <col min="12" max="16384" width="9.140625" style="2" customWidth="1"/>
  </cols>
  <sheetData>
    <row r="1" ht="15.75">
      <c r="H1" s="71"/>
    </row>
    <row r="2" spans="1:9" ht="30" customHeight="1">
      <c r="A2" s="14" t="s">
        <v>0</v>
      </c>
      <c r="B2" s="15" t="s">
        <v>1</v>
      </c>
      <c r="C2" s="29" t="s">
        <v>342</v>
      </c>
      <c r="D2" s="29" t="s">
        <v>340</v>
      </c>
      <c r="E2" s="29" t="s">
        <v>340</v>
      </c>
      <c r="F2" s="29" t="s">
        <v>340</v>
      </c>
      <c r="G2" s="29" t="s">
        <v>340</v>
      </c>
      <c r="H2" s="29" t="s">
        <v>343</v>
      </c>
      <c r="I2" s="15" t="s">
        <v>169</v>
      </c>
    </row>
    <row r="3" spans="1:9" ht="30" customHeight="1">
      <c r="A3" s="3" t="s">
        <v>3</v>
      </c>
      <c r="B3" s="1" t="s">
        <v>128</v>
      </c>
      <c r="C3" s="27">
        <v>150000</v>
      </c>
      <c r="D3" s="27">
        <v>150000</v>
      </c>
      <c r="E3" s="27">
        <v>150000</v>
      </c>
      <c r="F3" s="27">
        <v>150000</v>
      </c>
      <c r="G3" s="27">
        <v>150000</v>
      </c>
      <c r="H3" s="27">
        <v>200000</v>
      </c>
      <c r="I3" s="22" t="s">
        <v>177</v>
      </c>
    </row>
    <row r="4" spans="1:9" ht="30" customHeight="1">
      <c r="A4" s="3" t="s">
        <v>2</v>
      </c>
      <c r="B4" s="1" t="s">
        <v>236</v>
      </c>
      <c r="C4" s="27">
        <v>160000</v>
      </c>
      <c r="D4" s="11"/>
      <c r="E4" s="11">
        <f aca="true" t="shared" si="0" ref="E4:E69">D4*1.3</f>
        <v>0</v>
      </c>
      <c r="F4" s="8">
        <v>61000</v>
      </c>
      <c r="G4" s="27">
        <v>160000</v>
      </c>
      <c r="H4" s="27">
        <v>160000</v>
      </c>
      <c r="I4" s="9"/>
    </row>
    <row r="5" spans="1:8" ht="30" customHeight="1">
      <c r="A5" s="106"/>
      <c r="B5" s="106"/>
      <c r="C5" s="106"/>
      <c r="D5" s="106"/>
      <c r="E5" s="106"/>
      <c r="F5" s="106"/>
      <c r="G5" s="25"/>
      <c r="H5" s="52"/>
    </row>
    <row r="6" spans="1:9" ht="30" customHeight="1">
      <c r="A6" s="14" t="s">
        <v>0</v>
      </c>
      <c r="B6" s="15" t="s">
        <v>25</v>
      </c>
      <c r="C6" s="29" t="s">
        <v>340</v>
      </c>
      <c r="D6" s="29" t="s">
        <v>340</v>
      </c>
      <c r="E6" s="29" t="s">
        <v>340</v>
      </c>
      <c r="F6" s="29" t="s">
        <v>340</v>
      </c>
      <c r="G6" s="29" t="s">
        <v>340</v>
      </c>
      <c r="H6" s="29" t="s">
        <v>341</v>
      </c>
      <c r="I6" s="15" t="s">
        <v>170</v>
      </c>
    </row>
    <row r="7" spans="1:9" ht="30" customHeight="1">
      <c r="A7" s="12" t="s">
        <v>24</v>
      </c>
      <c r="B7" s="13" t="s">
        <v>23</v>
      </c>
      <c r="C7" s="27">
        <v>400000</v>
      </c>
      <c r="D7" s="11">
        <v>230000</v>
      </c>
      <c r="E7" s="11">
        <f t="shared" si="0"/>
        <v>299000</v>
      </c>
      <c r="F7" s="19">
        <v>275000</v>
      </c>
      <c r="G7" s="27">
        <v>230000</v>
      </c>
      <c r="H7" s="27">
        <v>520000</v>
      </c>
      <c r="I7" s="23"/>
    </row>
    <row r="8" spans="1:9" ht="30" customHeight="1">
      <c r="A8" s="3" t="s">
        <v>22</v>
      </c>
      <c r="B8" s="1" t="s">
        <v>21</v>
      </c>
      <c r="C8" s="27">
        <v>500000</v>
      </c>
      <c r="D8" s="20">
        <v>264000</v>
      </c>
      <c r="E8" s="11">
        <f t="shared" si="0"/>
        <v>343200</v>
      </c>
      <c r="F8" s="8">
        <v>330000</v>
      </c>
      <c r="G8" s="27">
        <v>300000</v>
      </c>
      <c r="H8" s="27">
        <v>650000</v>
      </c>
      <c r="I8" s="9"/>
    </row>
    <row r="9" spans="1:9" ht="30" customHeight="1">
      <c r="A9" s="3" t="s">
        <v>20</v>
      </c>
      <c r="B9" s="1" t="s">
        <v>19</v>
      </c>
      <c r="C9" s="27">
        <v>600000</v>
      </c>
      <c r="D9" s="20">
        <v>313500</v>
      </c>
      <c r="E9" s="11">
        <f t="shared" si="0"/>
        <v>407550</v>
      </c>
      <c r="F9" s="8">
        <v>440000.00000000006</v>
      </c>
      <c r="G9" s="27">
        <v>370000</v>
      </c>
      <c r="H9" s="27">
        <v>780000</v>
      </c>
      <c r="I9" s="9"/>
    </row>
    <row r="10" spans="1:9" ht="30" customHeight="1">
      <c r="A10" s="3" t="s">
        <v>18</v>
      </c>
      <c r="B10" s="1" t="s">
        <v>129</v>
      </c>
      <c r="C10" s="27">
        <v>1000000</v>
      </c>
      <c r="D10" s="11">
        <v>700000</v>
      </c>
      <c r="E10" s="11">
        <f t="shared" si="0"/>
        <v>910000</v>
      </c>
      <c r="F10" s="8">
        <v>880000.0000000001</v>
      </c>
      <c r="G10" s="27">
        <v>700000</v>
      </c>
      <c r="H10" s="27">
        <v>1300000</v>
      </c>
      <c r="I10" s="30" t="s">
        <v>179</v>
      </c>
    </row>
    <row r="11" spans="1:9" ht="30" customHeight="1">
      <c r="A11" s="12" t="s">
        <v>17</v>
      </c>
      <c r="B11" s="1" t="s">
        <v>130</v>
      </c>
      <c r="C11" s="27">
        <v>1800000</v>
      </c>
      <c r="D11" s="11">
        <v>1100000</v>
      </c>
      <c r="E11" s="11">
        <f t="shared" si="0"/>
        <v>1430000</v>
      </c>
      <c r="F11" s="8">
        <v>1815000.0000000002</v>
      </c>
      <c r="G11" s="27">
        <v>1100000</v>
      </c>
      <c r="H11" s="27">
        <v>2700000</v>
      </c>
      <c r="I11" s="24" t="s">
        <v>173</v>
      </c>
    </row>
    <row r="12" spans="1:9" ht="30" customHeight="1">
      <c r="A12" s="3" t="s">
        <v>315</v>
      </c>
      <c r="B12" s="1" t="s">
        <v>16</v>
      </c>
      <c r="C12" s="27">
        <v>1100000</v>
      </c>
      <c r="D12" s="20">
        <v>1078000</v>
      </c>
      <c r="E12" s="11">
        <f t="shared" si="0"/>
        <v>1401400</v>
      </c>
      <c r="F12" s="8">
        <v>1353000</v>
      </c>
      <c r="G12" s="27"/>
      <c r="H12" s="27">
        <v>1650000</v>
      </c>
      <c r="I12" s="9" t="s">
        <v>180</v>
      </c>
    </row>
    <row r="13" spans="1:9" ht="30" customHeight="1">
      <c r="A13" s="3" t="s">
        <v>15</v>
      </c>
      <c r="B13" s="1" t="s">
        <v>14</v>
      </c>
      <c r="C13" s="27">
        <v>2000000</v>
      </c>
      <c r="D13" s="11">
        <v>2000000</v>
      </c>
      <c r="E13" s="11">
        <f t="shared" si="0"/>
        <v>2600000</v>
      </c>
      <c r="F13" s="8">
        <v>1353000</v>
      </c>
      <c r="G13" s="27"/>
      <c r="H13" s="27">
        <v>3000000</v>
      </c>
      <c r="I13" s="9" t="s">
        <v>181</v>
      </c>
    </row>
    <row r="14" spans="1:9" ht="30" customHeight="1">
      <c r="A14" s="3" t="s">
        <v>316</v>
      </c>
      <c r="B14" s="1" t="s">
        <v>131</v>
      </c>
      <c r="C14" s="27">
        <v>1900000</v>
      </c>
      <c r="D14" s="70">
        <v>1199000</v>
      </c>
      <c r="E14" s="4">
        <f t="shared" si="0"/>
        <v>1558700</v>
      </c>
      <c r="F14" s="8">
        <v>1496000.0000000002</v>
      </c>
      <c r="G14" s="27"/>
      <c r="H14" s="27">
        <v>2850000</v>
      </c>
      <c r="I14" s="9" t="s">
        <v>182</v>
      </c>
    </row>
    <row r="15" spans="1:9" ht="30" customHeight="1">
      <c r="A15" s="12" t="s">
        <v>13</v>
      </c>
      <c r="B15" s="1" t="s">
        <v>12</v>
      </c>
      <c r="C15" s="27">
        <v>900000</v>
      </c>
      <c r="D15" s="20">
        <v>1034000</v>
      </c>
      <c r="E15" s="11">
        <f t="shared" si="0"/>
        <v>1344200</v>
      </c>
      <c r="F15" s="8">
        <v>1287000</v>
      </c>
      <c r="G15" s="27"/>
      <c r="H15" s="27">
        <v>1350000</v>
      </c>
      <c r="I15" s="9" t="s">
        <v>183</v>
      </c>
    </row>
    <row r="16" spans="1:9" ht="30" customHeight="1">
      <c r="A16" s="3" t="s">
        <v>11</v>
      </c>
      <c r="B16" s="1" t="s">
        <v>9</v>
      </c>
      <c r="C16" s="27">
        <v>320000</v>
      </c>
      <c r="D16" s="11"/>
      <c r="E16" s="11">
        <f t="shared" si="0"/>
        <v>0</v>
      </c>
      <c r="F16" s="8">
        <v>297000</v>
      </c>
      <c r="G16" s="27">
        <v>200000</v>
      </c>
      <c r="H16" s="27">
        <v>420000</v>
      </c>
      <c r="I16" s="9" t="s">
        <v>184</v>
      </c>
    </row>
    <row r="17" spans="1:9" ht="30" customHeight="1">
      <c r="A17" s="3" t="s">
        <v>10</v>
      </c>
      <c r="B17" s="1" t="s">
        <v>7</v>
      </c>
      <c r="C17" s="27">
        <v>120000</v>
      </c>
      <c r="D17" s="20">
        <v>105600</v>
      </c>
      <c r="E17" s="11">
        <f t="shared" si="0"/>
        <v>137280</v>
      </c>
      <c r="F17" s="8">
        <v>143000</v>
      </c>
      <c r="G17" s="27">
        <v>90000</v>
      </c>
      <c r="H17" s="27">
        <v>120000</v>
      </c>
      <c r="I17" s="9"/>
    </row>
    <row r="18" spans="1:9" ht="30" customHeight="1">
      <c r="A18" s="3" t="s">
        <v>317</v>
      </c>
      <c r="B18" s="1" t="s">
        <v>5</v>
      </c>
      <c r="C18" s="27">
        <v>1500000</v>
      </c>
      <c r="D18" s="11">
        <v>800000</v>
      </c>
      <c r="E18" s="11">
        <f t="shared" si="0"/>
        <v>1040000</v>
      </c>
      <c r="F18" s="8">
        <v>726000.0000000001</v>
      </c>
      <c r="G18" s="27"/>
      <c r="H18" s="27">
        <v>2250000</v>
      </c>
      <c r="I18" s="9" t="s">
        <v>185</v>
      </c>
    </row>
    <row r="19" spans="1:9" ht="30" customHeight="1">
      <c r="A19" s="12" t="s">
        <v>318</v>
      </c>
      <c r="B19" s="1" t="s">
        <v>4</v>
      </c>
      <c r="C19" s="27">
        <v>150000</v>
      </c>
      <c r="D19" s="11">
        <v>80000</v>
      </c>
      <c r="E19" s="11">
        <f t="shared" si="0"/>
        <v>104000</v>
      </c>
      <c r="F19" s="8">
        <v>132000</v>
      </c>
      <c r="G19" s="27">
        <v>80000</v>
      </c>
      <c r="H19" s="27">
        <v>200000</v>
      </c>
      <c r="I19" s="9" t="s">
        <v>186</v>
      </c>
    </row>
    <row r="20" spans="1:9" ht="30" customHeight="1">
      <c r="A20" s="3" t="s">
        <v>8</v>
      </c>
      <c r="B20" s="1" t="s">
        <v>237</v>
      </c>
      <c r="C20" s="27">
        <v>1350000</v>
      </c>
      <c r="D20" s="4"/>
      <c r="E20" s="4"/>
      <c r="F20" s="8"/>
      <c r="G20" s="27"/>
      <c r="H20" s="27">
        <v>2030000</v>
      </c>
      <c r="I20" s="9" t="s">
        <v>238</v>
      </c>
    </row>
    <row r="21" spans="1:9" ht="30" customHeight="1">
      <c r="A21" s="3" t="s">
        <v>319</v>
      </c>
      <c r="B21" s="1" t="s">
        <v>239</v>
      </c>
      <c r="C21" s="27">
        <v>1000000</v>
      </c>
      <c r="D21" s="4"/>
      <c r="E21" s="4"/>
      <c r="F21" s="8"/>
      <c r="G21" s="27"/>
      <c r="H21" s="27">
        <v>1500000</v>
      </c>
      <c r="I21" s="9"/>
    </row>
    <row r="22" spans="1:9" ht="30" customHeight="1">
      <c r="A22" s="3" t="s">
        <v>6</v>
      </c>
      <c r="B22" s="1" t="s">
        <v>240</v>
      </c>
      <c r="C22" s="27">
        <v>1500000</v>
      </c>
      <c r="D22" s="4"/>
      <c r="E22" s="4"/>
      <c r="F22" s="8"/>
      <c r="G22" s="27"/>
      <c r="H22" s="27">
        <v>2250000</v>
      </c>
      <c r="I22" s="9"/>
    </row>
    <row r="23" spans="1:9" ht="30" customHeight="1">
      <c r="A23" s="12" t="s">
        <v>320</v>
      </c>
      <c r="B23" s="1" t="s">
        <v>241</v>
      </c>
      <c r="C23" s="27">
        <v>1600000</v>
      </c>
      <c r="D23" s="4"/>
      <c r="E23" s="4"/>
      <c r="F23" s="8"/>
      <c r="G23" s="27"/>
      <c r="H23" s="27">
        <v>2400000</v>
      </c>
      <c r="I23" s="9"/>
    </row>
    <row r="24" spans="1:8" s="18" customFormat="1" ht="30" customHeight="1">
      <c r="A24" s="107"/>
      <c r="B24" s="107"/>
      <c r="C24" s="107"/>
      <c r="D24" s="107"/>
      <c r="E24" s="107"/>
      <c r="F24" s="107"/>
      <c r="G24" s="25"/>
      <c r="H24" s="53"/>
    </row>
    <row r="25" spans="1:9" ht="30" customHeight="1">
      <c r="A25" s="54" t="s">
        <v>0</v>
      </c>
      <c r="B25" s="55" t="s">
        <v>53</v>
      </c>
      <c r="C25" s="29" t="s">
        <v>340</v>
      </c>
      <c r="D25" s="29" t="s">
        <v>340</v>
      </c>
      <c r="E25" s="29" t="s">
        <v>340</v>
      </c>
      <c r="F25" s="29" t="s">
        <v>340</v>
      </c>
      <c r="G25" s="29" t="s">
        <v>340</v>
      </c>
      <c r="H25" s="29" t="s">
        <v>341</v>
      </c>
      <c r="I25" s="55" t="s">
        <v>170</v>
      </c>
    </row>
    <row r="26" spans="1:9" ht="30" customHeight="1">
      <c r="A26" s="12" t="s">
        <v>52</v>
      </c>
      <c r="B26" s="57" t="s">
        <v>122</v>
      </c>
      <c r="C26" s="27">
        <v>850000</v>
      </c>
      <c r="D26" s="20">
        <v>440000</v>
      </c>
      <c r="E26" s="11">
        <f t="shared" si="0"/>
        <v>572000</v>
      </c>
      <c r="F26" s="4">
        <v>660000</v>
      </c>
      <c r="G26" s="27">
        <v>420000</v>
      </c>
      <c r="H26" s="27">
        <v>1100000</v>
      </c>
      <c r="I26" s="23" t="s">
        <v>187</v>
      </c>
    </row>
    <row r="27" spans="1:9" ht="30" customHeight="1">
      <c r="A27" s="12" t="s">
        <v>321</v>
      </c>
      <c r="B27" s="1" t="s">
        <v>51</v>
      </c>
      <c r="C27" s="27">
        <v>1000000</v>
      </c>
      <c r="D27" s="21">
        <v>520000</v>
      </c>
      <c r="E27" s="11">
        <f t="shared" si="0"/>
        <v>676000</v>
      </c>
      <c r="F27" s="4">
        <v>715000</v>
      </c>
      <c r="G27" s="27">
        <v>520000</v>
      </c>
      <c r="H27" s="27">
        <v>1300000</v>
      </c>
      <c r="I27" s="108" t="s">
        <v>188</v>
      </c>
    </row>
    <row r="28" spans="1:9" ht="30" customHeight="1">
      <c r="A28" s="12" t="s">
        <v>50</v>
      </c>
      <c r="B28" s="1" t="s">
        <v>49</v>
      </c>
      <c r="C28" s="27">
        <v>1100000</v>
      </c>
      <c r="D28" s="21">
        <v>580000</v>
      </c>
      <c r="E28" s="11">
        <f t="shared" si="0"/>
        <v>754000</v>
      </c>
      <c r="F28" s="4">
        <v>770000.0000000001</v>
      </c>
      <c r="G28" s="27">
        <v>580000</v>
      </c>
      <c r="H28" s="27">
        <v>1430000</v>
      </c>
      <c r="I28" s="109"/>
    </row>
    <row r="29" spans="1:9" ht="30" customHeight="1">
      <c r="A29" s="12" t="s">
        <v>48</v>
      </c>
      <c r="B29" s="1" t="s">
        <v>47</v>
      </c>
      <c r="C29" s="27">
        <v>950000</v>
      </c>
      <c r="D29" s="20">
        <v>550000</v>
      </c>
      <c r="E29" s="11">
        <f t="shared" si="0"/>
        <v>715000</v>
      </c>
      <c r="F29" s="4">
        <v>715000</v>
      </c>
      <c r="G29" s="27">
        <v>450000</v>
      </c>
      <c r="H29" s="27">
        <v>1240000</v>
      </c>
      <c r="I29" s="9"/>
    </row>
    <row r="30" spans="1:9" ht="30" customHeight="1">
      <c r="A30" s="12" t="s">
        <v>322</v>
      </c>
      <c r="B30" s="1" t="s">
        <v>46</v>
      </c>
      <c r="C30" s="27">
        <v>1100000</v>
      </c>
      <c r="D30" s="20">
        <v>605000</v>
      </c>
      <c r="E30" s="11">
        <f t="shared" si="0"/>
        <v>786500</v>
      </c>
      <c r="F30" s="4">
        <v>770000.0000000001</v>
      </c>
      <c r="G30" s="27">
        <v>570000</v>
      </c>
      <c r="H30" s="27">
        <v>1430000</v>
      </c>
      <c r="I30" s="9"/>
    </row>
    <row r="31" spans="1:9" ht="30" customHeight="1">
      <c r="A31" s="12" t="s">
        <v>323</v>
      </c>
      <c r="B31" s="1" t="s">
        <v>44</v>
      </c>
      <c r="C31" s="27">
        <v>1200000</v>
      </c>
      <c r="D31" s="11">
        <v>680000</v>
      </c>
      <c r="E31" s="11">
        <f t="shared" si="0"/>
        <v>884000</v>
      </c>
      <c r="F31" s="4">
        <v>825000.0000000001</v>
      </c>
      <c r="G31" s="27">
        <v>680000</v>
      </c>
      <c r="H31" s="27">
        <v>1560000</v>
      </c>
      <c r="I31" s="9"/>
    </row>
    <row r="32" spans="1:9" ht="30" customHeight="1">
      <c r="A32" s="12" t="s">
        <v>45</v>
      </c>
      <c r="B32" s="1" t="s">
        <v>42</v>
      </c>
      <c r="C32" s="27">
        <v>180000</v>
      </c>
      <c r="D32" s="11">
        <v>100000</v>
      </c>
      <c r="E32" s="11">
        <f t="shared" si="0"/>
        <v>130000</v>
      </c>
      <c r="F32" s="4">
        <v>93000</v>
      </c>
      <c r="G32" s="27">
        <v>100000</v>
      </c>
      <c r="H32" s="27">
        <v>230000</v>
      </c>
      <c r="I32" s="9" t="s">
        <v>171</v>
      </c>
    </row>
    <row r="33" spans="1:9" ht="30" customHeight="1">
      <c r="A33" s="12" t="s">
        <v>43</v>
      </c>
      <c r="B33" s="1" t="s">
        <v>40</v>
      </c>
      <c r="C33" s="27">
        <v>200000</v>
      </c>
      <c r="D33" s="11">
        <v>120000</v>
      </c>
      <c r="E33" s="11">
        <f t="shared" si="0"/>
        <v>156000</v>
      </c>
      <c r="F33" s="4">
        <v>110000.00000000001</v>
      </c>
      <c r="G33" s="27">
        <v>120000</v>
      </c>
      <c r="H33" s="27">
        <v>260000</v>
      </c>
      <c r="I33" s="9" t="s">
        <v>189</v>
      </c>
    </row>
    <row r="34" spans="1:9" ht="30" customHeight="1">
      <c r="A34" s="12" t="s">
        <v>41</v>
      </c>
      <c r="B34" s="58" t="s">
        <v>242</v>
      </c>
      <c r="C34" s="27">
        <v>360000</v>
      </c>
      <c r="D34" s="20">
        <v>396000</v>
      </c>
      <c r="E34" s="11">
        <f t="shared" si="0"/>
        <v>514800</v>
      </c>
      <c r="F34" s="4">
        <v>495000.00000000006</v>
      </c>
      <c r="G34" s="27">
        <v>200000</v>
      </c>
      <c r="H34" s="27">
        <v>540000</v>
      </c>
      <c r="I34" s="9" t="s">
        <v>190</v>
      </c>
    </row>
    <row r="35" spans="1:9" ht="30" customHeight="1">
      <c r="A35" s="12" t="s">
        <v>39</v>
      </c>
      <c r="B35" s="1" t="s">
        <v>138</v>
      </c>
      <c r="C35" s="27">
        <v>1250000</v>
      </c>
      <c r="D35" s="11">
        <v>690000</v>
      </c>
      <c r="E35" s="11">
        <f t="shared" si="0"/>
        <v>897000</v>
      </c>
      <c r="F35" s="4">
        <v>880000.0000000001</v>
      </c>
      <c r="G35" s="27">
        <v>690000</v>
      </c>
      <c r="H35" s="27">
        <v>1630000</v>
      </c>
      <c r="I35" s="22" t="s">
        <v>191</v>
      </c>
    </row>
    <row r="36" spans="1:9" ht="30" customHeight="1">
      <c r="A36" s="12" t="s">
        <v>38</v>
      </c>
      <c r="B36" s="1" t="s">
        <v>139</v>
      </c>
      <c r="C36" s="27">
        <v>1350000</v>
      </c>
      <c r="D36" s="11">
        <v>750000</v>
      </c>
      <c r="E36" s="11">
        <f t="shared" si="0"/>
        <v>975000</v>
      </c>
      <c r="F36" s="4">
        <v>1045000.0000000001</v>
      </c>
      <c r="G36" s="27">
        <v>750000</v>
      </c>
      <c r="H36" s="27">
        <v>1760000</v>
      </c>
      <c r="I36" s="22" t="s">
        <v>176</v>
      </c>
    </row>
    <row r="37" spans="1:9" s="59" customFormat="1" ht="30" customHeight="1">
      <c r="A37" s="96"/>
      <c r="B37" s="103"/>
      <c r="C37" s="103"/>
      <c r="D37" s="103"/>
      <c r="E37" s="103"/>
      <c r="F37" s="103"/>
      <c r="G37" s="103"/>
      <c r="H37" s="103"/>
      <c r="I37" s="104"/>
    </row>
    <row r="38" spans="1:9" ht="30" customHeight="1">
      <c r="A38" s="54" t="s">
        <v>0</v>
      </c>
      <c r="B38" s="55" t="s">
        <v>140</v>
      </c>
      <c r="C38" s="29" t="s">
        <v>340</v>
      </c>
      <c r="D38" s="29" t="s">
        <v>340</v>
      </c>
      <c r="E38" s="29" t="s">
        <v>340</v>
      </c>
      <c r="F38" s="29" t="s">
        <v>340</v>
      </c>
      <c r="G38" s="29" t="s">
        <v>340</v>
      </c>
      <c r="H38" s="29" t="s">
        <v>341</v>
      </c>
      <c r="I38" s="55" t="s">
        <v>170</v>
      </c>
    </row>
    <row r="39" spans="1:9" ht="30" customHeight="1">
      <c r="A39" s="12" t="s">
        <v>37</v>
      </c>
      <c r="B39" s="13" t="s">
        <v>132</v>
      </c>
      <c r="C39" s="27">
        <v>450000</v>
      </c>
      <c r="D39" s="11">
        <v>300000</v>
      </c>
      <c r="E39" s="11">
        <f t="shared" si="0"/>
        <v>390000</v>
      </c>
      <c r="F39" s="4">
        <v>356000</v>
      </c>
      <c r="G39" s="27"/>
      <c r="H39" s="27">
        <v>590000</v>
      </c>
      <c r="I39" s="23" t="s">
        <v>192</v>
      </c>
    </row>
    <row r="40" spans="1:9" ht="30" customHeight="1">
      <c r="A40" s="3" t="s">
        <v>36</v>
      </c>
      <c r="B40" s="1" t="s">
        <v>34</v>
      </c>
      <c r="C40" s="27">
        <v>1080000</v>
      </c>
      <c r="D40" s="20">
        <v>792000</v>
      </c>
      <c r="E40" s="11">
        <f t="shared" si="0"/>
        <v>1029600</v>
      </c>
      <c r="F40" s="4">
        <v>1155000</v>
      </c>
      <c r="G40" s="27">
        <v>600000</v>
      </c>
      <c r="H40" s="27">
        <v>1400000</v>
      </c>
      <c r="I40" s="108" t="s">
        <v>193</v>
      </c>
    </row>
    <row r="41" spans="1:9" ht="30" customHeight="1">
      <c r="A41" s="3" t="s">
        <v>35</v>
      </c>
      <c r="B41" s="1" t="s">
        <v>32</v>
      </c>
      <c r="C41" s="27">
        <v>1600000</v>
      </c>
      <c r="D41" s="20">
        <v>1045000</v>
      </c>
      <c r="E41" s="11">
        <f t="shared" si="0"/>
        <v>1358500</v>
      </c>
      <c r="F41" s="4">
        <v>1540000.0000000002</v>
      </c>
      <c r="G41" s="27">
        <v>1000000</v>
      </c>
      <c r="H41" s="27">
        <v>2080000</v>
      </c>
      <c r="I41" s="110"/>
    </row>
    <row r="42" spans="1:9" ht="30" customHeight="1">
      <c r="A42" s="12" t="s">
        <v>33</v>
      </c>
      <c r="B42" s="1" t="s">
        <v>30</v>
      </c>
      <c r="C42" s="27">
        <v>2300000</v>
      </c>
      <c r="D42" s="11">
        <v>1490000</v>
      </c>
      <c r="E42" s="11">
        <f t="shared" si="0"/>
        <v>1937000</v>
      </c>
      <c r="F42" s="4">
        <v>1925000.0000000002</v>
      </c>
      <c r="G42" s="27">
        <v>1490000</v>
      </c>
      <c r="H42" s="27">
        <v>2990000</v>
      </c>
      <c r="I42" s="110"/>
    </row>
    <row r="43" spans="1:9" ht="30" customHeight="1">
      <c r="A43" s="3" t="s">
        <v>31</v>
      </c>
      <c r="B43" s="1" t="s">
        <v>28</v>
      </c>
      <c r="C43" s="27">
        <v>2600000</v>
      </c>
      <c r="D43" s="11"/>
      <c r="E43" s="11">
        <f t="shared" si="0"/>
        <v>0</v>
      </c>
      <c r="F43" s="4">
        <v>2200000</v>
      </c>
      <c r="G43" s="27"/>
      <c r="H43" s="27">
        <v>3380000</v>
      </c>
      <c r="I43" s="110"/>
    </row>
    <row r="44" spans="1:9" ht="30" customHeight="1">
      <c r="A44" s="3" t="s">
        <v>29</v>
      </c>
      <c r="B44" s="1" t="s">
        <v>280</v>
      </c>
      <c r="C44" s="27">
        <f>1.1*C40</f>
        <v>1188000</v>
      </c>
      <c r="D44" s="11"/>
      <c r="E44" s="11"/>
      <c r="F44" s="4"/>
      <c r="G44" s="27"/>
      <c r="H44" s="27">
        <v>1540000.0000000002</v>
      </c>
      <c r="I44" s="110"/>
    </row>
    <row r="45" spans="1:9" ht="30" customHeight="1">
      <c r="A45" s="12" t="s">
        <v>27</v>
      </c>
      <c r="B45" s="1" t="s">
        <v>281</v>
      </c>
      <c r="C45" s="27">
        <f>1.1*C41</f>
        <v>1760000.0000000002</v>
      </c>
      <c r="D45" s="11"/>
      <c r="E45" s="11"/>
      <c r="F45" s="4"/>
      <c r="G45" s="27"/>
      <c r="H45" s="27">
        <v>2288000</v>
      </c>
      <c r="I45" s="110"/>
    </row>
    <row r="46" spans="1:9" ht="30" customHeight="1">
      <c r="A46" s="3" t="s">
        <v>74</v>
      </c>
      <c r="B46" s="1" t="s">
        <v>282</v>
      </c>
      <c r="C46" s="27">
        <f>1.1*C42</f>
        <v>2530000</v>
      </c>
      <c r="D46" s="11"/>
      <c r="E46" s="11"/>
      <c r="F46" s="4"/>
      <c r="G46" s="27"/>
      <c r="H46" s="27">
        <v>3289000.0000000005</v>
      </c>
      <c r="I46" s="108" t="s">
        <v>193</v>
      </c>
    </row>
    <row r="47" spans="1:9" ht="30" customHeight="1">
      <c r="A47" s="3" t="s">
        <v>72</v>
      </c>
      <c r="B47" s="1" t="s">
        <v>283</v>
      </c>
      <c r="C47" s="27">
        <f>1.1*C43</f>
        <v>2860000</v>
      </c>
      <c r="D47" s="11"/>
      <c r="E47" s="11"/>
      <c r="F47" s="4"/>
      <c r="G47" s="27"/>
      <c r="H47" s="27">
        <v>3718000.0000000005</v>
      </c>
      <c r="I47" s="110"/>
    </row>
    <row r="48" spans="1:9" ht="30" customHeight="1">
      <c r="A48" s="12" t="s">
        <v>70</v>
      </c>
      <c r="B48" s="1" t="s">
        <v>284</v>
      </c>
      <c r="C48" s="27">
        <f>1.2*C40</f>
        <v>1296000</v>
      </c>
      <c r="D48" s="11"/>
      <c r="E48" s="11"/>
      <c r="F48" s="4"/>
      <c r="G48" s="27"/>
      <c r="H48" s="27">
        <v>1680000</v>
      </c>
      <c r="I48" s="110"/>
    </row>
    <row r="49" spans="1:9" ht="30" customHeight="1">
      <c r="A49" s="3" t="s">
        <v>68</v>
      </c>
      <c r="B49" s="1" t="s">
        <v>285</v>
      </c>
      <c r="C49" s="27">
        <f>1.2*C41</f>
        <v>1920000</v>
      </c>
      <c r="D49" s="11"/>
      <c r="E49" s="11"/>
      <c r="F49" s="4"/>
      <c r="G49" s="27"/>
      <c r="H49" s="27">
        <v>2496000</v>
      </c>
      <c r="I49" s="110"/>
    </row>
    <row r="50" spans="1:9" ht="30" customHeight="1">
      <c r="A50" s="3" t="s">
        <v>288</v>
      </c>
      <c r="B50" s="1" t="s">
        <v>286</v>
      </c>
      <c r="C50" s="27">
        <f>1.2*C42</f>
        <v>2760000</v>
      </c>
      <c r="D50" s="11"/>
      <c r="E50" s="11"/>
      <c r="F50" s="4"/>
      <c r="G50" s="27"/>
      <c r="H50" s="27">
        <v>3588000</v>
      </c>
      <c r="I50" s="110"/>
    </row>
    <row r="51" spans="1:9" ht="30" customHeight="1">
      <c r="A51" s="12" t="s">
        <v>67</v>
      </c>
      <c r="B51" s="1" t="s">
        <v>287</v>
      </c>
      <c r="C51" s="27">
        <f>1.2*C43</f>
        <v>3120000</v>
      </c>
      <c r="D51" s="11"/>
      <c r="E51" s="11"/>
      <c r="F51" s="4"/>
      <c r="G51" s="27"/>
      <c r="H51" s="27">
        <v>4056000</v>
      </c>
      <c r="I51" s="110"/>
    </row>
    <row r="52" spans="1:11" ht="30" customHeight="1">
      <c r="A52" s="3" t="s">
        <v>66</v>
      </c>
      <c r="B52" s="1" t="s">
        <v>26</v>
      </c>
      <c r="C52" s="27">
        <v>1200000</v>
      </c>
      <c r="D52" s="20">
        <v>880000</v>
      </c>
      <c r="E52" s="11">
        <f t="shared" si="0"/>
        <v>1144000</v>
      </c>
      <c r="F52" s="4">
        <v>1320000</v>
      </c>
      <c r="G52" s="27">
        <v>740000</v>
      </c>
      <c r="H52" s="27">
        <v>1800000</v>
      </c>
      <c r="I52" s="108" t="s">
        <v>175</v>
      </c>
      <c r="K52" s="39"/>
    </row>
    <row r="53" spans="1:9" ht="30" customHeight="1">
      <c r="A53" s="3" t="s">
        <v>289</v>
      </c>
      <c r="B53" s="1" t="s">
        <v>73</v>
      </c>
      <c r="C53" s="27">
        <v>1900000</v>
      </c>
      <c r="D53" s="20">
        <v>1265000</v>
      </c>
      <c r="E53" s="11">
        <f t="shared" si="0"/>
        <v>1644500</v>
      </c>
      <c r="F53" s="4">
        <v>1925000.0000000002</v>
      </c>
      <c r="G53" s="27">
        <v>1200000</v>
      </c>
      <c r="H53" s="27">
        <v>2850000</v>
      </c>
      <c r="I53" s="110"/>
    </row>
    <row r="54" spans="1:9" ht="30" customHeight="1">
      <c r="A54" s="12" t="s">
        <v>290</v>
      </c>
      <c r="B54" s="1" t="s">
        <v>71</v>
      </c>
      <c r="C54" s="27">
        <v>2650000</v>
      </c>
      <c r="D54" s="11">
        <v>1600000</v>
      </c>
      <c r="E54" s="11">
        <f t="shared" si="0"/>
        <v>2080000</v>
      </c>
      <c r="F54" s="4">
        <v>2200000</v>
      </c>
      <c r="G54" s="27">
        <v>1600000</v>
      </c>
      <c r="H54" s="27">
        <v>3980000</v>
      </c>
      <c r="I54" s="110"/>
    </row>
    <row r="55" spans="1:9" ht="30" customHeight="1">
      <c r="A55" s="3" t="s">
        <v>291</v>
      </c>
      <c r="B55" s="1" t="s">
        <v>69</v>
      </c>
      <c r="C55" s="27">
        <v>3000000</v>
      </c>
      <c r="D55" s="11"/>
      <c r="E55" s="11">
        <f t="shared" si="0"/>
        <v>0</v>
      </c>
      <c r="F55" s="4">
        <v>2530000</v>
      </c>
      <c r="G55" s="27"/>
      <c r="H55" s="27">
        <v>4500000</v>
      </c>
      <c r="I55" s="110"/>
    </row>
    <row r="56" spans="1:9" ht="30" customHeight="1">
      <c r="A56" s="3" t="s">
        <v>167</v>
      </c>
      <c r="B56" s="1" t="s">
        <v>301</v>
      </c>
      <c r="C56" s="27">
        <f>1.1*C52</f>
        <v>1320000</v>
      </c>
      <c r="D56" s="11"/>
      <c r="E56" s="11"/>
      <c r="F56" s="4"/>
      <c r="G56" s="27"/>
      <c r="H56" s="27">
        <v>1980000.0000000002</v>
      </c>
      <c r="I56" s="110"/>
    </row>
    <row r="57" spans="1:9" ht="30" customHeight="1">
      <c r="A57" s="12" t="s">
        <v>292</v>
      </c>
      <c r="B57" s="1" t="s">
        <v>309</v>
      </c>
      <c r="C57" s="27">
        <f>1.1*C53</f>
        <v>2090000.0000000002</v>
      </c>
      <c r="D57" s="11"/>
      <c r="E57" s="11"/>
      <c r="F57" s="4"/>
      <c r="G57" s="27"/>
      <c r="H57" s="27">
        <v>3135000.0000000005</v>
      </c>
      <c r="I57" s="110"/>
    </row>
    <row r="58" spans="1:9" ht="30" customHeight="1">
      <c r="A58" s="3" t="s">
        <v>293</v>
      </c>
      <c r="B58" s="1" t="s">
        <v>310</v>
      </c>
      <c r="C58" s="27">
        <f>1.1*C54</f>
        <v>2915000.0000000005</v>
      </c>
      <c r="D58" s="11"/>
      <c r="E58" s="11"/>
      <c r="F58" s="4"/>
      <c r="G58" s="27"/>
      <c r="H58" s="27">
        <v>4378000</v>
      </c>
      <c r="I58" s="110"/>
    </row>
    <row r="59" spans="1:9" ht="30" customHeight="1">
      <c r="A59" s="3" t="s">
        <v>294</v>
      </c>
      <c r="B59" s="1" t="s">
        <v>311</v>
      </c>
      <c r="C59" s="27">
        <f>1.1*C55</f>
        <v>3300000.0000000005</v>
      </c>
      <c r="D59" s="11"/>
      <c r="E59" s="11"/>
      <c r="F59" s="4"/>
      <c r="G59" s="27"/>
      <c r="H59" s="27">
        <v>4950000</v>
      </c>
      <c r="I59" s="110"/>
    </row>
    <row r="60" spans="1:9" s="35" customFormat="1" ht="30" customHeight="1">
      <c r="A60" s="12" t="s">
        <v>295</v>
      </c>
      <c r="B60" s="58" t="s">
        <v>302</v>
      </c>
      <c r="C60" s="60">
        <f>1.2*C52</f>
        <v>1440000</v>
      </c>
      <c r="D60" s="33">
        <v>1100000</v>
      </c>
      <c r="E60" s="33">
        <f t="shared" si="0"/>
        <v>1430000</v>
      </c>
      <c r="F60" s="36">
        <v>1155000</v>
      </c>
      <c r="G60" s="32"/>
      <c r="H60" s="60">
        <v>2160000</v>
      </c>
      <c r="I60" s="110"/>
    </row>
    <row r="61" spans="1:9" s="35" customFormat="1" ht="30" customHeight="1">
      <c r="A61" s="3" t="s">
        <v>296</v>
      </c>
      <c r="B61" s="58" t="s">
        <v>312</v>
      </c>
      <c r="C61" s="60">
        <f>1.2*C53</f>
        <v>2280000</v>
      </c>
      <c r="D61" s="33"/>
      <c r="E61" s="33"/>
      <c r="F61" s="36"/>
      <c r="G61" s="32"/>
      <c r="H61" s="60">
        <v>3420000</v>
      </c>
      <c r="I61" s="110"/>
    </row>
    <row r="62" spans="1:9" s="35" customFormat="1" ht="30" customHeight="1">
      <c r="A62" s="3" t="s">
        <v>297</v>
      </c>
      <c r="B62" s="58" t="s">
        <v>313</v>
      </c>
      <c r="C62" s="60">
        <f>1.2*C54</f>
        <v>3180000</v>
      </c>
      <c r="D62" s="33"/>
      <c r="E62" s="33"/>
      <c r="F62" s="36"/>
      <c r="G62" s="32"/>
      <c r="H62" s="60">
        <v>4776000</v>
      </c>
      <c r="I62" s="108" t="s">
        <v>175</v>
      </c>
    </row>
    <row r="63" spans="1:9" s="35" customFormat="1" ht="30" customHeight="1">
      <c r="A63" s="12" t="s">
        <v>298</v>
      </c>
      <c r="B63" s="58" t="s">
        <v>314</v>
      </c>
      <c r="C63" s="60">
        <f>1.2*C55</f>
        <v>3600000</v>
      </c>
      <c r="D63" s="33"/>
      <c r="E63" s="33"/>
      <c r="F63" s="36"/>
      <c r="G63" s="32"/>
      <c r="H63" s="60">
        <v>5400000</v>
      </c>
      <c r="I63" s="110"/>
    </row>
    <row r="64" spans="1:9" s="35" customFormat="1" ht="30" customHeight="1">
      <c r="A64" s="3" t="s">
        <v>299</v>
      </c>
      <c r="B64" s="58" t="s">
        <v>244</v>
      </c>
      <c r="C64" s="60">
        <v>1700000</v>
      </c>
      <c r="D64" s="33"/>
      <c r="E64" s="33"/>
      <c r="F64" s="36"/>
      <c r="G64" s="32"/>
      <c r="H64" s="60">
        <v>2550000</v>
      </c>
      <c r="I64" s="110"/>
    </row>
    <row r="65" spans="1:9" s="35" customFormat="1" ht="30" customHeight="1">
      <c r="A65" s="3" t="s">
        <v>300</v>
      </c>
      <c r="B65" s="58" t="s">
        <v>245</v>
      </c>
      <c r="C65" s="60">
        <v>2200000</v>
      </c>
      <c r="D65" s="33"/>
      <c r="E65" s="33"/>
      <c r="F65" s="36"/>
      <c r="G65" s="32"/>
      <c r="H65" s="60">
        <v>3300000</v>
      </c>
      <c r="I65" s="110"/>
    </row>
    <row r="66" spans="1:9" s="35" customFormat="1" ht="30" customHeight="1">
      <c r="A66" s="12" t="s">
        <v>303</v>
      </c>
      <c r="B66" s="58" t="s">
        <v>246</v>
      </c>
      <c r="C66" s="60">
        <v>2400000</v>
      </c>
      <c r="D66" s="33"/>
      <c r="E66" s="33"/>
      <c r="F66" s="36"/>
      <c r="G66" s="32"/>
      <c r="H66" s="60">
        <v>3600000</v>
      </c>
      <c r="I66" s="110"/>
    </row>
    <row r="67" spans="1:9" ht="30" customHeight="1">
      <c r="A67" s="3" t="s">
        <v>304</v>
      </c>
      <c r="B67" s="58" t="s">
        <v>243</v>
      </c>
      <c r="C67" s="27">
        <v>350000</v>
      </c>
      <c r="D67" s="11"/>
      <c r="E67" s="11">
        <f t="shared" si="0"/>
        <v>0</v>
      </c>
      <c r="F67" s="4">
        <v>1650000.0000000002</v>
      </c>
      <c r="G67" s="27"/>
      <c r="H67" s="27">
        <v>530000</v>
      </c>
      <c r="I67" s="110"/>
    </row>
    <row r="68" spans="1:9" ht="30" customHeight="1">
      <c r="A68" s="3" t="s">
        <v>305</v>
      </c>
      <c r="B68" s="58" t="s">
        <v>247</v>
      </c>
      <c r="C68" s="27">
        <v>850000</v>
      </c>
      <c r="D68" s="11">
        <v>1012000</v>
      </c>
      <c r="E68" s="11">
        <f t="shared" si="0"/>
        <v>1315600</v>
      </c>
      <c r="F68" s="4">
        <v>1265000</v>
      </c>
      <c r="G68" s="27"/>
      <c r="H68" s="27">
        <v>1280000</v>
      </c>
      <c r="I68" s="110"/>
    </row>
    <row r="69" spans="1:9" ht="30" customHeight="1">
      <c r="A69" s="12" t="s">
        <v>306</v>
      </c>
      <c r="B69" s="58" t="s">
        <v>248</v>
      </c>
      <c r="C69" s="27">
        <v>800000</v>
      </c>
      <c r="D69" s="11">
        <v>600000</v>
      </c>
      <c r="E69" s="11">
        <f t="shared" si="0"/>
        <v>780000</v>
      </c>
      <c r="F69" s="4">
        <v>605000</v>
      </c>
      <c r="G69" s="27">
        <v>600000</v>
      </c>
      <c r="H69" s="27">
        <v>1200000</v>
      </c>
      <c r="I69" s="110"/>
    </row>
    <row r="70" spans="1:9" ht="30" customHeight="1">
      <c r="A70" s="3" t="s">
        <v>307</v>
      </c>
      <c r="B70" s="58" t="s">
        <v>249</v>
      </c>
      <c r="C70" s="27">
        <v>1200000</v>
      </c>
      <c r="D70" s="11"/>
      <c r="E70" s="11"/>
      <c r="F70" s="4"/>
      <c r="G70" s="27"/>
      <c r="H70" s="27">
        <v>1800000</v>
      </c>
      <c r="I70" s="110"/>
    </row>
    <row r="71" spans="1:9" ht="30" customHeight="1">
      <c r="A71" s="3" t="s">
        <v>308</v>
      </c>
      <c r="B71" s="98" t="s">
        <v>168</v>
      </c>
      <c r="C71" s="99">
        <v>950000</v>
      </c>
      <c r="D71" s="100">
        <v>550000</v>
      </c>
      <c r="E71" s="101">
        <f aca="true" t="shared" si="1" ref="E71:E126">D71*1.3</f>
        <v>715000</v>
      </c>
      <c r="F71" s="102">
        <v>682000</v>
      </c>
      <c r="G71" s="99"/>
      <c r="H71" s="99">
        <v>1430000</v>
      </c>
      <c r="I71" s="110"/>
    </row>
    <row r="72" spans="1:9" s="18" customFormat="1" ht="30" customHeight="1">
      <c r="A72" s="97"/>
      <c r="B72" s="105"/>
      <c r="C72" s="105"/>
      <c r="D72" s="105"/>
      <c r="E72" s="105"/>
      <c r="F72" s="105"/>
      <c r="G72" s="105"/>
      <c r="H72" s="105"/>
      <c r="I72" s="105"/>
    </row>
    <row r="73" spans="1:9" ht="30" customHeight="1">
      <c r="A73" s="14" t="s">
        <v>0</v>
      </c>
      <c r="B73" s="15" t="s">
        <v>65</v>
      </c>
      <c r="C73" s="29" t="s">
        <v>340</v>
      </c>
      <c r="D73" s="29" t="s">
        <v>340</v>
      </c>
      <c r="E73" s="29" t="s">
        <v>340</v>
      </c>
      <c r="F73" s="29" t="s">
        <v>340</v>
      </c>
      <c r="G73" s="29" t="s">
        <v>340</v>
      </c>
      <c r="H73" s="29" t="s">
        <v>341</v>
      </c>
      <c r="I73" s="15" t="s">
        <v>170</v>
      </c>
    </row>
    <row r="74" spans="1:9" ht="30" customHeight="1">
      <c r="A74" s="12" t="s">
        <v>64</v>
      </c>
      <c r="B74" s="13" t="s">
        <v>252</v>
      </c>
      <c r="C74" s="27">
        <v>400000</v>
      </c>
      <c r="D74" s="11">
        <v>260000</v>
      </c>
      <c r="E74" s="11">
        <f t="shared" si="1"/>
        <v>338000</v>
      </c>
      <c r="F74" s="4">
        <v>253000.00000000003</v>
      </c>
      <c r="G74" s="27"/>
      <c r="H74" s="27">
        <v>400000</v>
      </c>
      <c r="I74" s="23" t="s">
        <v>250</v>
      </c>
    </row>
    <row r="75" spans="1:9" ht="30" customHeight="1">
      <c r="A75" s="12" t="s">
        <v>63</v>
      </c>
      <c r="B75" s="13" t="s">
        <v>251</v>
      </c>
      <c r="C75" s="27">
        <v>680000</v>
      </c>
      <c r="D75" s="11"/>
      <c r="E75" s="11"/>
      <c r="F75" s="4"/>
      <c r="G75" s="27"/>
      <c r="H75" s="27">
        <v>680000</v>
      </c>
      <c r="I75" s="23"/>
    </row>
    <row r="76" spans="1:9" ht="30" customHeight="1">
      <c r="A76" s="12" t="s">
        <v>324</v>
      </c>
      <c r="B76" s="1" t="s">
        <v>62</v>
      </c>
      <c r="C76" s="27">
        <v>100000</v>
      </c>
      <c r="D76" s="11">
        <v>70000</v>
      </c>
      <c r="E76" s="11">
        <f t="shared" si="1"/>
        <v>91000</v>
      </c>
      <c r="F76" s="4">
        <v>55000.00000000001</v>
      </c>
      <c r="G76" s="27"/>
      <c r="H76" s="27">
        <v>100000</v>
      </c>
      <c r="I76" s="9"/>
    </row>
    <row r="77" spans="1:9" ht="30" customHeight="1">
      <c r="A77" s="12" t="s">
        <v>60</v>
      </c>
      <c r="B77" s="1" t="s">
        <v>61</v>
      </c>
      <c r="C77" s="27">
        <v>2000000</v>
      </c>
      <c r="D77" s="20">
        <v>1650000</v>
      </c>
      <c r="E77" s="11">
        <f t="shared" si="1"/>
        <v>2145000</v>
      </c>
      <c r="F77" s="4">
        <v>2068000.0000000002</v>
      </c>
      <c r="G77" s="27"/>
      <c r="H77" s="27">
        <v>3000000</v>
      </c>
      <c r="I77" s="9" t="s">
        <v>194</v>
      </c>
    </row>
    <row r="78" spans="1:9" ht="30" customHeight="1">
      <c r="A78" s="12" t="s">
        <v>325</v>
      </c>
      <c r="B78" s="1" t="s">
        <v>59</v>
      </c>
      <c r="C78" s="27">
        <v>2000000</v>
      </c>
      <c r="D78" s="11">
        <v>1400000</v>
      </c>
      <c r="E78" s="11">
        <f t="shared" si="1"/>
        <v>1820000</v>
      </c>
      <c r="F78" s="4">
        <v>1353000</v>
      </c>
      <c r="G78" s="27"/>
      <c r="H78" s="27">
        <v>3000000</v>
      </c>
      <c r="I78" s="9" t="s">
        <v>195</v>
      </c>
    </row>
    <row r="79" spans="1:9" ht="30" customHeight="1">
      <c r="A79" s="12" t="s">
        <v>58</v>
      </c>
      <c r="B79" s="1" t="s">
        <v>57</v>
      </c>
      <c r="C79" s="27">
        <v>1300000</v>
      </c>
      <c r="D79" s="20">
        <v>924000</v>
      </c>
      <c r="E79" s="11">
        <f t="shared" si="1"/>
        <v>1201200</v>
      </c>
      <c r="F79" s="4">
        <v>1375000</v>
      </c>
      <c r="G79" s="27"/>
      <c r="H79" s="27">
        <v>1690000</v>
      </c>
      <c r="I79" s="9" t="s">
        <v>196</v>
      </c>
    </row>
    <row r="80" spans="1:9" ht="30" customHeight="1">
      <c r="A80" s="12" t="s">
        <v>326</v>
      </c>
      <c r="B80" s="1" t="s">
        <v>55</v>
      </c>
      <c r="C80" s="27">
        <v>1100000</v>
      </c>
      <c r="D80" s="20">
        <v>902000</v>
      </c>
      <c r="E80" s="11">
        <f t="shared" si="1"/>
        <v>1172600</v>
      </c>
      <c r="F80" s="4">
        <v>1133000</v>
      </c>
      <c r="G80" s="27"/>
      <c r="H80" s="27">
        <v>1650000</v>
      </c>
      <c r="I80" s="9"/>
    </row>
    <row r="81" spans="1:9" ht="30" customHeight="1">
      <c r="A81" s="12" t="s">
        <v>56</v>
      </c>
      <c r="B81" s="1" t="s">
        <v>253</v>
      </c>
      <c r="C81" s="27">
        <v>1800000</v>
      </c>
      <c r="D81" s="11">
        <v>1300000</v>
      </c>
      <c r="E81" s="11">
        <f t="shared" si="1"/>
        <v>1690000</v>
      </c>
      <c r="F81" s="4">
        <v>1474000.0000000002</v>
      </c>
      <c r="G81" s="27"/>
      <c r="H81" s="27">
        <v>2700000</v>
      </c>
      <c r="I81" s="9" t="s">
        <v>197</v>
      </c>
    </row>
    <row r="82" spans="1:9" ht="30" customHeight="1">
      <c r="A82" s="12" t="s">
        <v>327</v>
      </c>
      <c r="B82" s="1" t="s">
        <v>254</v>
      </c>
      <c r="C82" s="27">
        <v>900000</v>
      </c>
      <c r="D82" s="11"/>
      <c r="E82" s="11"/>
      <c r="F82" s="4"/>
      <c r="G82" s="27"/>
      <c r="H82" s="27">
        <v>1350000</v>
      </c>
      <c r="I82" s="9" t="s">
        <v>255</v>
      </c>
    </row>
    <row r="83" spans="1:9" s="35" customFormat="1" ht="30" customHeight="1">
      <c r="A83" s="12" t="s">
        <v>54</v>
      </c>
      <c r="B83" s="58" t="s">
        <v>256</v>
      </c>
      <c r="C83" s="60">
        <v>700000</v>
      </c>
      <c r="D83" s="61">
        <v>950000</v>
      </c>
      <c r="E83" s="61">
        <f t="shared" si="1"/>
        <v>1235000</v>
      </c>
      <c r="F83" s="62">
        <v>1133000</v>
      </c>
      <c r="G83" s="60"/>
      <c r="H83" s="60">
        <v>910000</v>
      </c>
      <c r="I83" s="34"/>
    </row>
    <row r="84" spans="1:9" ht="30" customHeight="1">
      <c r="A84" s="103"/>
      <c r="B84" s="103"/>
      <c r="C84" s="103"/>
      <c r="D84" s="103"/>
      <c r="E84" s="103"/>
      <c r="F84" s="103"/>
      <c r="G84" s="94"/>
      <c r="H84" s="52"/>
      <c r="I84" s="95"/>
    </row>
    <row r="85" spans="1:9" ht="30" customHeight="1">
      <c r="A85" s="14" t="s">
        <v>0</v>
      </c>
      <c r="B85" s="15" t="s">
        <v>104</v>
      </c>
      <c r="C85" s="29" t="s">
        <v>340</v>
      </c>
      <c r="D85" s="29" t="s">
        <v>340</v>
      </c>
      <c r="E85" s="29" t="s">
        <v>340</v>
      </c>
      <c r="F85" s="29" t="s">
        <v>340</v>
      </c>
      <c r="G85" s="29" t="s">
        <v>340</v>
      </c>
      <c r="H85" s="29" t="s">
        <v>341</v>
      </c>
      <c r="I85" s="15" t="s">
        <v>170</v>
      </c>
    </row>
    <row r="86" spans="1:9" s="35" customFormat="1" ht="30" customHeight="1">
      <c r="A86" s="65" t="s">
        <v>103</v>
      </c>
      <c r="B86" s="57" t="s">
        <v>257</v>
      </c>
      <c r="C86" s="60">
        <v>1900000</v>
      </c>
      <c r="D86" s="64">
        <v>1309000</v>
      </c>
      <c r="E86" s="61">
        <f t="shared" si="1"/>
        <v>1701700</v>
      </c>
      <c r="F86" s="62">
        <v>1637000</v>
      </c>
      <c r="G86" s="60">
        <v>1100000</v>
      </c>
      <c r="H86" s="60">
        <v>2470000</v>
      </c>
      <c r="I86" s="38"/>
    </row>
    <row r="87" spans="1:9" s="35" customFormat="1" ht="30" customHeight="1">
      <c r="A87" s="65" t="s">
        <v>102</v>
      </c>
      <c r="B87" s="57" t="s">
        <v>258</v>
      </c>
      <c r="C87" s="60">
        <v>1700000</v>
      </c>
      <c r="D87" s="64"/>
      <c r="E87" s="61"/>
      <c r="F87" s="62"/>
      <c r="G87" s="60"/>
      <c r="H87" s="60">
        <v>2210000</v>
      </c>
      <c r="I87" s="63"/>
    </row>
    <row r="88" spans="1:11" ht="30" customHeight="1">
      <c r="A88" s="65" t="s">
        <v>100</v>
      </c>
      <c r="B88" s="1" t="s">
        <v>101</v>
      </c>
      <c r="C88" s="27">
        <v>13000000</v>
      </c>
      <c r="D88" s="11">
        <v>9500000</v>
      </c>
      <c r="E88" s="11">
        <f t="shared" si="1"/>
        <v>12350000</v>
      </c>
      <c r="F88" s="4">
        <v>12100000.000000002</v>
      </c>
      <c r="G88" s="27"/>
      <c r="H88" s="27">
        <v>19500000</v>
      </c>
      <c r="I88" s="108" t="s">
        <v>198</v>
      </c>
      <c r="K88" s="39"/>
    </row>
    <row r="89" spans="1:9" ht="30" customHeight="1">
      <c r="A89" s="65" t="s">
        <v>98</v>
      </c>
      <c r="B89" s="1" t="s">
        <v>99</v>
      </c>
      <c r="C89" s="27">
        <v>7500000</v>
      </c>
      <c r="D89" s="11">
        <v>4750000</v>
      </c>
      <c r="E89" s="11">
        <f t="shared" si="1"/>
        <v>6175000</v>
      </c>
      <c r="F89" s="4">
        <v>6270000.000000001</v>
      </c>
      <c r="G89" s="27"/>
      <c r="H89" s="27">
        <v>11250000</v>
      </c>
      <c r="I89" s="110"/>
    </row>
    <row r="90" spans="1:9" ht="30" customHeight="1">
      <c r="A90" s="65" t="s">
        <v>96</v>
      </c>
      <c r="B90" s="1" t="s">
        <v>97</v>
      </c>
      <c r="C90" s="27">
        <v>9000000</v>
      </c>
      <c r="D90" s="11">
        <v>5600000</v>
      </c>
      <c r="E90" s="11">
        <f t="shared" si="1"/>
        <v>7280000</v>
      </c>
      <c r="F90" s="4">
        <v>7260000.000000001</v>
      </c>
      <c r="G90" s="27">
        <v>5600000</v>
      </c>
      <c r="H90" s="27">
        <v>13500000</v>
      </c>
      <c r="I90" s="109"/>
    </row>
    <row r="91" spans="1:9" ht="30" customHeight="1">
      <c r="A91" s="65" t="s">
        <v>95</v>
      </c>
      <c r="B91" s="1" t="s">
        <v>133</v>
      </c>
      <c r="C91" s="27">
        <v>3100000</v>
      </c>
      <c r="D91" s="11">
        <v>2100000</v>
      </c>
      <c r="E91" s="11">
        <f t="shared" si="1"/>
        <v>2730000</v>
      </c>
      <c r="F91" s="4">
        <v>2530000</v>
      </c>
      <c r="G91" s="27">
        <v>2100000</v>
      </c>
      <c r="H91" s="27">
        <v>4030000</v>
      </c>
      <c r="I91" s="22" t="s">
        <v>199</v>
      </c>
    </row>
    <row r="92" spans="1:9" ht="30" customHeight="1">
      <c r="A92" s="65" t="s">
        <v>93</v>
      </c>
      <c r="B92" s="24" t="s">
        <v>200</v>
      </c>
      <c r="C92" s="27">
        <v>2500000</v>
      </c>
      <c r="D92" s="11">
        <v>1900000</v>
      </c>
      <c r="E92" s="11">
        <f t="shared" si="1"/>
        <v>2470000</v>
      </c>
      <c r="F92" s="4">
        <v>1815000.0000000002</v>
      </c>
      <c r="G92" s="27"/>
      <c r="H92" s="27">
        <v>3250000</v>
      </c>
      <c r="I92" s="9"/>
    </row>
    <row r="93" spans="1:9" ht="30" customHeight="1">
      <c r="A93" s="65" t="s">
        <v>91</v>
      </c>
      <c r="B93" s="1" t="s">
        <v>260</v>
      </c>
      <c r="C93" s="27">
        <v>4000000</v>
      </c>
      <c r="D93" s="11">
        <v>2650000</v>
      </c>
      <c r="E93" s="11">
        <f t="shared" si="1"/>
        <v>3445000</v>
      </c>
      <c r="F93" s="4">
        <v>3630000.0000000005</v>
      </c>
      <c r="G93" s="27">
        <v>2650000</v>
      </c>
      <c r="H93" s="27">
        <v>5200000</v>
      </c>
      <c r="I93" s="9" t="s">
        <v>201</v>
      </c>
    </row>
    <row r="94" spans="1:9" ht="30" customHeight="1">
      <c r="A94" s="65" t="s">
        <v>89</v>
      </c>
      <c r="B94" s="1" t="s">
        <v>94</v>
      </c>
      <c r="C94" s="27">
        <v>3000000</v>
      </c>
      <c r="D94" s="20">
        <v>1980000</v>
      </c>
      <c r="E94" s="11">
        <f t="shared" si="1"/>
        <v>2574000</v>
      </c>
      <c r="F94" s="4">
        <v>2530000</v>
      </c>
      <c r="G94" s="27">
        <v>1620000</v>
      </c>
      <c r="H94" s="27">
        <v>4500000</v>
      </c>
      <c r="I94" s="9" t="s">
        <v>198</v>
      </c>
    </row>
    <row r="95" spans="1:9" ht="30" customHeight="1">
      <c r="A95" s="65" t="s">
        <v>88</v>
      </c>
      <c r="B95" s="1" t="s">
        <v>92</v>
      </c>
      <c r="C95" s="27">
        <v>300000</v>
      </c>
      <c r="D95" s="11">
        <v>200000</v>
      </c>
      <c r="E95" s="11">
        <f t="shared" si="1"/>
        <v>260000</v>
      </c>
      <c r="F95" s="4">
        <v>220000.00000000003</v>
      </c>
      <c r="G95" s="27">
        <v>200000</v>
      </c>
      <c r="H95" s="27">
        <v>450000</v>
      </c>
      <c r="I95" s="9"/>
    </row>
    <row r="96" spans="1:9" s="35" customFormat="1" ht="30" customHeight="1">
      <c r="A96" s="65" t="s">
        <v>86</v>
      </c>
      <c r="B96" s="58" t="s">
        <v>259</v>
      </c>
      <c r="C96" s="60">
        <v>1800000</v>
      </c>
      <c r="D96" s="61"/>
      <c r="E96" s="61">
        <f t="shared" si="1"/>
        <v>0</v>
      </c>
      <c r="F96" s="62">
        <v>1012000.0000000001</v>
      </c>
      <c r="G96" s="60"/>
      <c r="H96" s="60">
        <v>2700000</v>
      </c>
      <c r="I96" s="34"/>
    </row>
    <row r="97" spans="1:9" ht="30" customHeight="1">
      <c r="A97" s="65" t="s">
        <v>328</v>
      </c>
      <c r="B97" s="1" t="s">
        <v>90</v>
      </c>
      <c r="C97" s="27">
        <v>3700000</v>
      </c>
      <c r="D97" s="20">
        <v>3520000</v>
      </c>
      <c r="E97" s="11">
        <f t="shared" si="1"/>
        <v>4576000</v>
      </c>
      <c r="F97" s="4">
        <v>4400000</v>
      </c>
      <c r="G97" s="27">
        <v>2500000</v>
      </c>
      <c r="H97" s="27">
        <v>5550000</v>
      </c>
      <c r="I97" s="9"/>
    </row>
    <row r="98" spans="1:9" ht="30" customHeight="1">
      <c r="A98" s="65" t="s">
        <v>83</v>
      </c>
      <c r="B98" s="1" t="s">
        <v>87</v>
      </c>
      <c r="C98" s="27">
        <v>1300000</v>
      </c>
      <c r="D98" s="20">
        <v>990000</v>
      </c>
      <c r="E98" s="11">
        <f t="shared" si="1"/>
        <v>1287000</v>
      </c>
      <c r="F98" s="4">
        <v>1067000</v>
      </c>
      <c r="G98" s="27"/>
      <c r="H98" s="27">
        <v>1690000</v>
      </c>
      <c r="I98" s="9" t="s">
        <v>202</v>
      </c>
    </row>
    <row r="99" spans="1:9" ht="30" customHeight="1">
      <c r="A99" s="65" t="s">
        <v>82</v>
      </c>
      <c r="B99" s="1" t="s">
        <v>85</v>
      </c>
      <c r="C99" s="27">
        <v>1800000</v>
      </c>
      <c r="D99" s="11">
        <v>1200000</v>
      </c>
      <c r="E99" s="11">
        <f t="shared" si="1"/>
        <v>1560000</v>
      </c>
      <c r="F99" s="4">
        <v>1210000</v>
      </c>
      <c r="G99" s="27">
        <v>1300000</v>
      </c>
      <c r="H99" s="27">
        <v>2700000</v>
      </c>
      <c r="I99" s="9" t="s">
        <v>203</v>
      </c>
    </row>
    <row r="100" spans="1:9" ht="30" customHeight="1">
      <c r="A100" s="65" t="s">
        <v>81</v>
      </c>
      <c r="B100" s="1" t="s">
        <v>84</v>
      </c>
      <c r="C100" s="27">
        <v>1400000</v>
      </c>
      <c r="D100" s="11">
        <v>900000</v>
      </c>
      <c r="E100" s="11">
        <f t="shared" si="1"/>
        <v>1170000</v>
      </c>
      <c r="F100" s="4">
        <v>1100000</v>
      </c>
      <c r="G100" s="27">
        <v>900000</v>
      </c>
      <c r="H100" s="27">
        <v>1820000</v>
      </c>
      <c r="I100" s="9" t="s">
        <v>204</v>
      </c>
    </row>
    <row r="101" spans="1:9" ht="30" customHeight="1">
      <c r="A101" s="65" t="s">
        <v>79</v>
      </c>
      <c r="B101" s="1" t="s">
        <v>205</v>
      </c>
      <c r="C101" s="27">
        <v>1250000</v>
      </c>
      <c r="D101" s="11">
        <v>880000</v>
      </c>
      <c r="E101" s="11">
        <f t="shared" si="1"/>
        <v>1144000</v>
      </c>
      <c r="F101" s="4">
        <v>1320000</v>
      </c>
      <c r="G101" s="27">
        <v>450000</v>
      </c>
      <c r="H101" s="27">
        <v>1630000</v>
      </c>
      <c r="I101" s="22" t="s">
        <v>261</v>
      </c>
    </row>
    <row r="102" spans="1:9" ht="30" customHeight="1">
      <c r="A102" s="65" t="s">
        <v>78</v>
      </c>
      <c r="B102" s="1" t="s">
        <v>134</v>
      </c>
      <c r="C102" s="27">
        <v>4200000</v>
      </c>
      <c r="D102" s="11">
        <v>2904000</v>
      </c>
      <c r="E102" s="11">
        <f t="shared" si="1"/>
        <v>3775200</v>
      </c>
      <c r="F102" s="4">
        <v>3630000.0000000005</v>
      </c>
      <c r="G102" s="27">
        <v>2450000</v>
      </c>
      <c r="H102" s="27">
        <v>6300000</v>
      </c>
      <c r="I102" s="9" t="s">
        <v>198</v>
      </c>
    </row>
    <row r="103" spans="1:9" ht="30" customHeight="1">
      <c r="A103" s="65" t="s">
        <v>137</v>
      </c>
      <c r="B103" s="1" t="s">
        <v>80</v>
      </c>
      <c r="C103" s="27">
        <v>1100000</v>
      </c>
      <c r="D103" s="11">
        <v>800000</v>
      </c>
      <c r="E103" s="11">
        <f t="shared" si="1"/>
        <v>1040000</v>
      </c>
      <c r="F103" s="4">
        <v>891000.0000000001</v>
      </c>
      <c r="G103" s="27">
        <v>800000</v>
      </c>
      <c r="H103" s="27">
        <v>1430000</v>
      </c>
      <c r="I103" s="9" t="s">
        <v>206</v>
      </c>
    </row>
    <row r="104" spans="1:9" ht="30" customHeight="1">
      <c r="A104" s="65" t="s">
        <v>329</v>
      </c>
      <c r="B104" s="1" t="s">
        <v>263</v>
      </c>
      <c r="C104" s="27">
        <v>220000</v>
      </c>
      <c r="D104" s="11">
        <v>120000</v>
      </c>
      <c r="E104" s="11">
        <f t="shared" si="1"/>
        <v>156000</v>
      </c>
      <c r="F104" s="4">
        <v>176000</v>
      </c>
      <c r="G104" s="27">
        <v>130000</v>
      </c>
      <c r="H104" s="27">
        <v>290000</v>
      </c>
      <c r="I104" s="9"/>
    </row>
    <row r="105" spans="1:9" ht="30" customHeight="1">
      <c r="A105" s="65" t="s">
        <v>141</v>
      </c>
      <c r="B105" s="1" t="s">
        <v>262</v>
      </c>
      <c r="C105" s="27">
        <v>200000</v>
      </c>
      <c r="D105" s="11">
        <v>130000</v>
      </c>
      <c r="E105" s="11">
        <f t="shared" si="1"/>
        <v>169000</v>
      </c>
      <c r="F105" s="4">
        <v>176000</v>
      </c>
      <c r="G105" s="27">
        <v>130000</v>
      </c>
      <c r="H105" s="27">
        <v>200000</v>
      </c>
      <c r="I105" s="9"/>
    </row>
    <row r="106" spans="1:9" ht="30" customHeight="1">
      <c r="A106" s="65" t="s">
        <v>142</v>
      </c>
      <c r="B106" s="66" t="s">
        <v>265</v>
      </c>
      <c r="C106" s="27">
        <v>320000</v>
      </c>
      <c r="D106" s="11"/>
      <c r="E106" s="11"/>
      <c r="F106" s="4"/>
      <c r="G106" s="27"/>
      <c r="H106" s="27">
        <v>420000</v>
      </c>
      <c r="I106" s="9"/>
    </row>
    <row r="107" spans="1:9" s="35" customFormat="1" ht="30" customHeight="1">
      <c r="A107" s="65" t="s">
        <v>330</v>
      </c>
      <c r="B107" s="58" t="s">
        <v>264</v>
      </c>
      <c r="C107" s="60">
        <v>350000</v>
      </c>
      <c r="D107" s="62"/>
      <c r="E107" s="62">
        <f t="shared" si="1"/>
        <v>0</v>
      </c>
      <c r="F107" s="62">
        <v>440000.00000000006</v>
      </c>
      <c r="G107" s="60">
        <v>350000</v>
      </c>
      <c r="H107" s="60">
        <v>460000</v>
      </c>
      <c r="I107" s="34"/>
    </row>
    <row r="108" spans="1:9" s="35" customFormat="1" ht="30" customHeight="1">
      <c r="A108" s="65" t="s">
        <v>331</v>
      </c>
      <c r="B108" s="58" t="s">
        <v>266</v>
      </c>
      <c r="C108" s="60">
        <v>300000</v>
      </c>
      <c r="D108" s="62"/>
      <c r="E108" s="62"/>
      <c r="F108" s="62"/>
      <c r="G108" s="60"/>
      <c r="H108" s="60">
        <v>300000</v>
      </c>
      <c r="I108" s="34"/>
    </row>
    <row r="109" spans="1:8" ht="30" customHeight="1">
      <c r="A109" s="114"/>
      <c r="B109" s="114"/>
      <c r="C109" s="114"/>
      <c r="D109" s="114"/>
      <c r="E109" s="114"/>
      <c r="F109" s="114"/>
      <c r="G109" s="10"/>
      <c r="H109" s="67"/>
    </row>
    <row r="110" spans="1:9" ht="30" customHeight="1">
      <c r="A110" s="14" t="s">
        <v>0</v>
      </c>
      <c r="B110" s="15" t="s">
        <v>77</v>
      </c>
      <c r="C110" s="29" t="s">
        <v>340</v>
      </c>
      <c r="D110" s="29" t="s">
        <v>340</v>
      </c>
      <c r="E110" s="29" t="s">
        <v>340</v>
      </c>
      <c r="F110" s="29" t="s">
        <v>340</v>
      </c>
      <c r="G110" s="29" t="s">
        <v>340</v>
      </c>
      <c r="H110" s="29" t="s">
        <v>341</v>
      </c>
      <c r="I110" s="15" t="s">
        <v>170</v>
      </c>
    </row>
    <row r="111" spans="1:9" ht="30" customHeight="1">
      <c r="A111" s="12" t="s">
        <v>76</v>
      </c>
      <c r="B111" s="13" t="s">
        <v>267</v>
      </c>
      <c r="C111" s="27">
        <v>260000</v>
      </c>
      <c r="D111" s="20">
        <v>209000</v>
      </c>
      <c r="E111" s="11">
        <f t="shared" si="1"/>
        <v>271700</v>
      </c>
      <c r="F111" s="4">
        <v>264000</v>
      </c>
      <c r="G111" s="27">
        <v>150000</v>
      </c>
      <c r="H111" s="27">
        <v>340000</v>
      </c>
      <c r="I111" s="23"/>
    </row>
    <row r="112" spans="1:9" ht="30" customHeight="1">
      <c r="A112" s="12" t="s">
        <v>75</v>
      </c>
      <c r="B112" s="1" t="s">
        <v>268</v>
      </c>
      <c r="C112" s="27">
        <v>340000</v>
      </c>
      <c r="D112" s="20">
        <v>264000</v>
      </c>
      <c r="E112" s="11">
        <f t="shared" si="1"/>
        <v>343200</v>
      </c>
      <c r="F112" s="4">
        <v>363000.00000000006</v>
      </c>
      <c r="G112" s="27">
        <v>180000</v>
      </c>
      <c r="H112" s="27">
        <v>440000</v>
      </c>
      <c r="I112" s="9"/>
    </row>
    <row r="113" spans="1:9" ht="30" customHeight="1">
      <c r="A113" s="12" t="s">
        <v>332</v>
      </c>
      <c r="B113" s="1" t="s">
        <v>135</v>
      </c>
      <c r="C113" s="27">
        <v>500000</v>
      </c>
      <c r="D113" s="11">
        <v>270000</v>
      </c>
      <c r="E113" s="11">
        <f t="shared" si="1"/>
        <v>351000</v>
      </c>
      <c r="F113" s="4">
        <v>286000</v>
      </c>
      <c r="G113" s="27">
        <v>350000</v>
      </c>
      <c r="H113" s="27">
        <v>650000</v>
      </c>
      <c r="I113" s="9"/>
    </row>
    <row r="114" spans="1:9" ht="30" customHeight="1">
      <c r="A114" s="12" t="s">
        <v>127</v>
      </c>
      <c r="B114" s="1" t="s">
        <v>143</v>
      </c>
      <c r="C114" s="27">
        <v>350000</v>
      </c>
      <c r="D114" s="11">
        <v>200000</v>
      </c>
      <c r="E114" s="11">
        <f t="shared" si="1"/>
        <v>260000</v>
      </c>
      <c r="F114" s="4">
        <v>253000.00000000003</v>
      </c>
      <c r="G114" s="27"/>
      <c r="H114" s="27">
        <v>460000</v>
      </c>
      <c r="I114" s="9"/>
    </row>
    <row r="115" spans="1:9" ht="30" customHeight="1">
      <c r="A115" s="12" t="s">
        <v>126</v>
      </c>
      <c r="B115" s="1" t="s">
        <v>125</v>
      </c>
      <c r="C115" s="27">
        <v>600000</v>
      </c>
      <c r="D115" s="20">
        <v>264000</v>
      </c>
      <c r="E115" s="11">
        <f t="shared" si="1"/>
        <v>343200</v>
      </c>
      <c r="F115" s="4">
        <v>409000</v>
      </c>
      <c r="G115" s="27"/>
      <c r="H115" s="27">
        <v>780000</v>
      </c>
      <c r="I115" s="9" t="s">
        <v>172</v>
      </c>
    </row>
    <row r="116" spans="1:9" ht="30" customHeight="1">
      <c r="A116" s="12" t="s">
        <v>124</v>
      </c>
      <c r="B116" s="1" t="s">
        <v>136</v>
      </c>
      <c r="C116" s="27">
        <v>1100000</v>
      </c>
      <c r="D116" s="11">
        <v>650000</v>
      </c>
      <c r="E116" s="11">
        <f t="shared" si="1"/>
        <v>845000</v>
      </c>
      <c r="F116" s="4">
        <v>858000.0000000001</v>
      </c>
      <c r="G116" s="27">
        <v>650000</v>
      </c>
      <c r="H116" s="27">
        <v>1430000</v>
      </c>
      <c r="I116" s="9" t="s">
        <v>175</v>
      </c>
    </row>
    <row r="117" spans="1:9" ht="30" customHeight="1">
      <c r="A117" s="12" t="s">
        <v>123</v>
      </c>
      <c r="B117" s="1" t="s">
        <v>122</v>
      </c>
      <c r="C117" s="27">
        <v>850000</v>
      </c>
      <c r="D117" s="20">
        <v>594000</v>
      </c>
      <c r="E117" s="11">
        <f t="shared" si="1"/>
        <v>772200</v>
      </c>
      <c r="F117" s="4">
        <v>884000</v>
      </c>
      <c r="G117" s="27">
        <v>400000</v>
      </c>
      <c r="H117" s="27">
        <v>1110000</v>
      </c>
      <c r="I117" s="9"/>
    </row>
    <row r="118" spans="1:9" ht="30" customHeight="1">
      <c r="A118" s="12" t="s">
        <v>121</v>
      </c>
      <c r="B118" s="1" t="s">
        <v>51</v>
      </c>
      <c r="C118" s="27">
        <v>1020000</v>
      </c>
      <c r="D118" s="20">
        <v>638000</v>
      </c>
      <c r="E118" s="11">
        <f t="shared" si="1"/>
        <v>829400</v>
      </c>
      <c r="F118" s="4">
        <v>964000</v>
      </c>
      <c r="G118" s="27">
        <v>530000</v>
      </c>
      <c r="H118" s="27">
        <v>1320000</v>
      </c>
      <c r="I118" s="9"/>
    </row>
    <row r="119" spans="1:9" ht="30" customHeight="1">
      <c r="A119" s="12" t="s">
        <v>120</v>
      </c>
      <c r="B119" s="1" t="s">
        <v>49</v>
      </c>
      <c r="C119" s="27">
        <v>1150000</v>
      </c>
      <c r="D119" s="20">
        <v>693000</v>
      </c>
      <c r="E119" s="11">
        <f t="shared" si="1"/>
        <v>900900</v>
      </c>
      <c r="F119" s="4">
        <v>1043000</v>
      </c>
      <c r="G119" s="27">
        <v>600000</v>
      </c>
      <c r="H119" s="27">
        <v>1500000</v>
      </c>
      <c r="I119" s="9"/>
    </row>
    <row r="120" spans="1:9" ht="30" customHeight="1">
      <c r="A120" s="12" t="s">
        <v>119</v>
      </c>
      <c r="B120" s="1" t="s">
        <v>47</v>
      </c>
      <c r="C120" s="27">
        <v>950000</v>
      </c>
      <c r="D120" s="20">
        <v>638000</v>
      </c>
      <c r="E120" s="11">
        <f t="shared" si="1"/>
        <v>829400</v>
      </c>
      <c r="F120" s="4">
        <v>884000</v>
      </c>
      <c r="G120" s="27">
        <v>440000</v>
      </c>
      <c r="H120" s="27">
        <v>1240000</v>
      </c>
      <c r="I120" s="9"/>
    </row>
    <row r="121" spans="1:9" ht="30" customHeight="1">
      <c r="A121" s="12" t="s">
        <v>333</v>
      </c>
      <c r="B121" s="1" t="s">
        <v>117</v>
      </c>
      <c r="C121" s="27">
        <v>1100000</v>
      </c>
      <c r="D121" s="20">
        <v>693000</v>
      </c>
      <c r="E121" s="11">
        <f t="shared" si="1"/>
        <v>900900</v>
      </c>
      <c r="F121" s="4">
        <v>1043000</v>
      </c>
      <c r="G121" s="27">
        <v>560000</v>
      </c>
      <c r="H121" s="27">
        <v>1430000</v>
      </c>
      <c r="I121" s="9"/>
    </row>
    <row r="122" spans="1:9" ht="30" customHeight="1">
      <c r="A122" s="12" t="s">
        <v>118</v>
      </c>
      <c r="B122" s="1" t="s">
        <v>115</v>
      </c>
      <c r="C122" s="27">
        <v>1200000</v>
      </c>
      <c r="D122" s="20">
        <v>770000</v>
      </c>
      <c r="E122" s="11">
        <f t="shared" si="1"/>
        <v>1001000</v>
      </c>
      <c r="F122" s="4">
        <v>1043000</v>
      </c>
      <c r="G122" s="27">
        <v>650000</v>
      </c>
      <c r="H122" s="27">
        <v>1560000</v>
      </c>
      <c r="I122" s="9"/>
    </row>
    <row r="123" spans="1:9" s="35" customFormat="1" ht="30" customHeight="1">
      <c r="A123" s="12" t="s">
        <v>116</v>
      </c>
      <c r="B123" s="68" t="s">
        <v>269</v>
      </c>
      <c r="C123" s="60">
        <v>2500000</v>
      </c>
      <c r="D123" s="61">
        <v>1800000</v>
      </c>
      <c r="E123" s="61">
        <f t="shared" si="1"/>
        <v>2340000</v>
      </c>
      <c r="F123" s="62">
        <v>2244000</v>
      </c>
      <c r="G123" s="60"/>
      <c r="H123" s="60">
        <v>3750000</v>
      </c>
      <c r="I123" s="37" t="s">
        <v>207</v>
      </c>
    </row>
    <row r="124" spans="1:9" s="35" customFormat="1" ht="30" customHeight="1">
      <c r="A124" s="12" t="s">
        <v>114</v>
      </c>
      <c r="B124" s="58" t="s">
        <v>270</v>
      </c>
      <c r="C124" s="60">
        <v>2800000</v>
      </c>
      <c r="D124" s="61">
        <v>350000</v>
      </c>
      <c r="E124" s="61">
        <f t="shared" si="1"/>
        <v>455000</v>
      </c>
      <c r="F124" s="62">
        <v>330000</v>
      </c>
      <c r="G124" s="60">
        <v>270000</v>
      </c>
      <c r="H124" s="60">
        <v>4200000</v>
      </c>
      <c r="I124" s="37" t="s">
        <v>207</v>
      </c>
    </row>
    <row r="125" spans="1:9" s="35" customFormat="1" ht="30" customHeight="1">
      <c r="A125" s="12" t="s">
        <v>113</v>
      </c>
      <c r="B125" s="58" t="s">
        <v>271</v>
      </c>
      <c r="C125" s="60">
        <v>250000</v>
      </c>
      <c r="D125" s="64">
        <v>4994000</v>
      </c>
      <c r="E125" s="61">
        <f t="shared" si="1"/>
        <v>6492200</v>
      </c>
      <c r="F125" s="62">
        <v>6248000.000000001</v>
      </c>
      <c r="G125" s="60"/>
      <c r="H125" s="60">
        <v>330000</v>
      </c>
      <c r="I125" s="34"/>
    </row>
    <row r="126" spans="1:9" ht="30" customHeight="1">
      <c r="A126" s="12" t="s">
        <v>112</v>
      </c>
      <c r="B126" s="1" t="s">
        <v>110</v>
      </c>
      <c r="C126" s="27">
        <v>2600000</v>
      </c>
      <c r="D126" s="11"/>
      <c r="E126" s="11">
        <f t="shared" si="1"/>
        <v>0</v>
      </c>
      <c r="F126" s="4">
        <v>1958000.0000000002</v>
      </c>
      <c r="G126" s="27"/>
      <c r="H126" s="27">
        <v>3900000</v>
      </c>
      <c r="I126" s="9" t="s">
        <v>207</v>
      </c>
    </row>
    <row r="127" spans="1:9" ht="30" customHeight="1">
      <c r="A127" s="12" t="s">
        <v>111</v>
      </c>
      <c r="B127" s="1" t="s">
        <v>108</v>
      </c>
      <c r="C127" s="27">
        <v>2400000</v>
      </c>
      <c r="D127" s="11">
        <v>1500000</v>
      </c>
      <c r="E127" s="11">
        <f aca="true" t="shared" si="2" ref="E127:E138">D127*1.3</f>
        <v>1950000</v>
      </c>
      <c r="F127" s="4">
        <v>1584000.0000000002</v>
      </c>
      <c r="G127" s="27"/>
      <c r="H127" s="27">
        <v>3600000</v>
      </c>
      <c r="I127" s="9" t="s">
        <v>207</v>
      </c>
    </row>
    <row r="128" spans="1:9" s="35" customFormat="1" ht="30" customHeight="1">
      <c r="A128" s="12" t="s">
        <v>109</v>
      </c>
      <c r="B128" s="58" t="s">
        <v>272</v>
      </c>
      <c r="C128" s="60">
        <v>700000</v>
      </c>
      <c r="D128" s="61"/>
      <c r="E128" s="61">
        <f t="shared" si="2"/>
        <v>0</v>
      </c>
      <c r="F128" s="62">
        <v>1265000</v>
      </c>
      <c r="G128" s="60"/>
      <c r="H128" s="60">
        <v>910000</v>
      </c>
      <c r="I128" s="37" t="s">
        <v>174</v>
      </c>
    </row>
    <row r="129" spans="1:9" s="35" customFormat="1" ht="30" customHeight="1">
      <c r="A129" s="12" t="s">
        <v>107</v>
      </c>
      <c r="B129" s="58" t="s">
        <v>273</v>
      </c>
      <c r="C129" s="60">
        <v>900000</v>
      </c>
      <c r="D129" s="64">
        <v>396000</v>
      </c>
      <c r="E129" s="61">
        <f t="shared" si="2"/>
        <v>514800</v>
      </c>
      <c r="F129" s="62">
        <v>495000.00000000006</v>
      </c>
      <c r="G129" s="60">
        <v>200000</v>
      </c>
      <c r="H129" s="60">
        <v>1170000</v>
      </c>
      <c r="I129" s="37" t="s">
        <v>174</v>
      </c>
    </row>
    <row r="130" spans="1:9" s="35" customFormat="1" ht="30" customHeight="1">
      <c r="A130" s="12" t="s">
        <v>106</v>
      </c>
      <c r="B130" s="68" t="s">
        <v>274</v>
      </c>
      <c r="C130" s="60">
        <v>1310000</v>
      </c>
      <c r="D130" s="61">
        <v>1650000</v>
      </c>
      <c r="E130" s="61">
        <f t="shared" si="2"/>
        <v>2145000</v>
      </c>
      <c r="F130" s="62">
        <v>1936000.0000000002</v>
      </c>
      <c r="G130" s="60"/>
      <c r="H130" s="60">
        <v>1700000</v>
      </c>
      <c r="I130" s="37"/>
    </row>
    <row r="131" spans="1:9" s="35" customFormat="1" ht="30" customHeight="1">
      <c r="A131" s="12" t="s">
        <v>105</v>
      </c>
      <c r="B131" s="58" t="s">
        <v>275</v>
      </c>
      <c r="C131" s="60">
        <v>1400000</v>
      </c>
      <c r="D131" s="61"/>
      <c r="E131" s="61">
        <f t="shared" si="2"/>
        <v>0</v>
      </c>
      <c r="F131" s="62">
        <v>990000.0000000001</v>
      </c>
      <c r="G131" s="60"/>
      <c r="H131" s="60">
        <v>1830000</v>
      </c>
      <c r="I131" s="37"/>
    </row>
    <row r="132" spans="1:8" s="18" customFormat="1" ht="30" customHeight="1">
      <c r="A132" s="10"/>
      <c r="B132" s="106"/>
      <c r="C132" s="106"/>
      <c r="D132" s="106"/>
      <c r="E132" s="106"/>
      <c r="F132" s="106"/>
      <c r="G132" s="25"/>
      <c r="H132" s="25"/>
    </row>
    <row r="133" spans="1:9" ht="30" customHeight="1">
      <c r="A133" s="16" t="s">
        <v>144</v>
      </c>
      <c r="B133" s="17" t="s">
        <v>145</v>
      </c>
      <c r="C133" s="29" t="s">
        <v>340</v>
      </c>
      <c r="D133" s="29" t="s">
        <v>340</v>
      </c>
      <c r="E133" s="29" t="s">
        <v>340</v>
      </c>
      <c r="F133" s="29" t="s">
        <v>340</v>
      </c>
      <c r="G133" s="29" t="s">
        <v>340</v>
      </c>
      <c r="H133" s="29" t="s">
        <v>341</v>
      </c>
      <c r="I133" s="15" t="s">
        <v>170</v>
      </c>
    </row>
    <row r="134" spans="1:9" ht="30" customHeight="1">
      <c r="A134" s="6" t="s">
        <v>146</v>
      </c>
      <c r="B134" s="7" t="s">
        <v>147</v>
      </c>
      <c r="C134" s="27">
        <v>6500000</v>
      </c>
      <c r="D134" s="11">
        <v>6700000</v>
      </c>
      <c r="E134" s="11">
        <f t="shared" si="2"/>
        <v>8710000</v>
      </c>
      <c r="F134" s="4">
        <v>6248000.000000001</v>
      </c>
      <c r="G134" s="27"/>
      <c r="H134" s="27">
        <v>9750000</v>
      </c>
      <c r="I134" s="31" t="s">
        <v>208</v>
      </c>
    </row>
    <row r="135" spans="1:9" ht="30" customHeight="1">
      <c r="A135" s="6" t="s">
        <v>148</v>
      </c>
      <c r="B135" s="7" t="s">
        <v>278</v>
      </c>
      <c r="C135" s="27">
        <v>16000000</v>
      </c>
      <c r="D135" s="11">
        <v>16000000</v>
      </c>
      <c r="E135" s="11">
        <f t="shared" si="2"/>
        <v>20800000</v>
      </c>
      <c r="F135" s="4">
        <v>12870000.000000002</v>
      </c>
      <c r="G135" s="27"/>
      <c r="H135" s="27">
        <v>24000000</v>
      </c>
      <c r="I135" s="31" t="s">
        <v>209</v>
      </c>
    </row>
    <row r="136" spans="1:9" ht="30" customHeight="1">
      <c r="A136" s="6" t="s">
        <v>334</v>
      </c>
      <c r="B136" s="7" t="s">
        <v>150</v>
      </c>
      <c r="C136" s="27">
        <v>3500000</v>
      </c>
      <c r="D136" s="11">
        <v>2500000</v>
      </c>
      <c r="E136" s="11">
        <f t="shared" si="2"/>
        <v>3250000</v>
      </c>
      <c r="F136" s="4">
        <v>2145000</v>
      </c>
      <c r="G136" s="27"/>
      <c r="H136" s="27">
        <v>5250000</v>
      </c>
      <c r="I136" s="9" t="s">
        <v>208</v>
      </c>
    </row>
    <row r="137" spans="1:9" ht="30" customHeight="1">
      <c r="A137" s="6" t="s">
        <v>335</v>
      </c>
      <c r="B137" s="7" t="s">
        <v>279</v>
      </c>
      <c r="C137" s="27">
        <v>38400000</v>
      </c>
      <c r="D137" s="11"/>
      <c r="E137" s="11">
        <f t="shared" si="2"/>
        <v>0</v>
      </c>
      <c r="F137" s="4">
        <v>0</v>
      </c>
      <c r="G137" s="27"/>
      <c r="H137" s="27">
        <v>57600000</v>
      </c>
      <c r="I137" s="9"/>
    </row>
    <row r="138" spans="1:9" s="35" customFormat="1" ht="30" customHeight="1">
      <c r="A138" s="6" t="s">
        <v>149</v>
      </c>
      <c r="B138" s="69" t="s">
        <v>276</v>
      </c>
      <c r="C138" s="60">
        <v>7400000</v>
      </c>
      <c r="D138" s="61"/>
      <c r="E138" s="61">
        <f t="shared" si="2"/>
        <v>0</v>
      </c>
      <c r="F138" s="62">
        <v>1320000</v>
      </c>
      <c r="G138" s="60"/>
      <c r="H138" s="60">
        <v>11100000</v>
      </c>
      <c r="I138" s="37" t="s">
        <v>208</v>
      </c>
    </row>
    <row r="139" spans="1:9" s="35" customFormat="1" ht="30" customHeight="1">
      <c r="A139" s="6" t="s">
        <v>336</v>
      </c>
      <c r="B139" s="37" t="s">
        <v>277</v>
      </c>
      <c r="C139" s="60">
        <v>600000</v>
      </c>
      <c r="D139" s="60">
        <v>600000</v>
      </c>
      <c r="E139" s="60">
        <v>600000</v>
      </c>
      <c r="F139" s="60">
        <v>600000</v>
      </c>
      <c r="G139" s="60">
        <v>600000</v>
      </c>
      <c r="H139" s="60">
        <v>600000</v>
      </c>
      <c r="I139" s="37" t="s">
        <v>208</v>
      </c>
    </row>
    <row r="140" spans="1:8" s="18" customFormat="1" ht="30" customHeight="1">
      <c r="A140" s="111"/>
      <c r="B140" s="111"/>
      <c r="C140" s="111"/>
      <c r="D140" s="111"/>
      <c r="E140" s="111"/>
      <c r="F140" s="111"/>
      <c r="G140" s="26"/>
      <c r="H140" s="26"/>
    </row>
    <row r="141" spans="1:9" s="35" customFormat="1" ht="30" customHeight="1">
      <c r="A141" s="16" t="s">
        <v>144</v>
      </c>
      <c r="B141" s="17" t="s">
        <v>151</v>
      </c>
      <c r="C141" s="29" t="s">
        <v>340</v>
      </c>
      <c r="D141" s="29" t="s">
        <v>340</v>
      </c>
      <c r="E141" s="29" t="s">
        <v>340</v>
      </c>
      <c r="F141" s="29" t="s">
        <v>340</v>
      </c>
      <c r="G141" s="29" t="s">
        <v>340</v>
      </c>
      <c r="H141" s="29" t="s">
        <v>341</v>
      </c>
      <c r="I141" s="15" t="s">
        <v>170</v>
      </c>
    </row>
    <row r="142" spans="1:9" s="35" customFormat="1" ht="30" customHeight="1">
      <c r="A142" s="6" t="s">
        <v>152</v>
      </c>
      <c r="B142" s="7" t="s">
        <v>210</v>
      </c>
      <c r="C142" s="27">
        <v>3960000</v>
      </c>
      <c r="D142" s="4">
        <v>9750000</v>
      </c>
      <c r="E142" s="4">
        <f>D142*1.3</f>
        <v>12675000</v>
      </c>
      <c r="F142" s="4">
        <v>8250000.000000001</v>
      </c>
      <c r="G142" s="27"/>
      <c r="H142" s="27">
        <v>5148000</v>
      </c>
      <c r="I142" s="9" t="s">
        <v>337</v>
      </c>
    </row>
    <row r="143" spans="1:9" s="35" customFormat="1" ht="30" customHeight="1">
      <c r="A143" s="6" t="s">
        <v>153</v>
      </c>
      <c r="B143" s="8" t="s">
        <v>211</v>
      </c>
      <c r="C143" s="50">
        <v>4400000</v>
      </c>
      <c r="D143" s="51"/>
      <c r="E143" s="51"/>
      <c r="F143" s="51"/>
      <c r="G143" s="50"/>
      <c r="H143" s="50">
        <v>4400000</v>
      </c>
      <c r="I143" s="51" t="s">
        <v>212</v>
      </c>
    </row>
    <row r="144" spans="1:9" s="35" customFormat="1" ht="30" customHeight="1">
      <c r="A144" s="6" t="s">
        <v>154</v>
      </c>
      <c r="B144" s="8" t="s">
        <v>213</v>
      </c>
      <c r="C144" s="50">
        <v>1100000</v>
      </c>
      <c r="D144" s="50">
        <v>1100000</v>
      </c>
      <c r="E144" s="50">
        <v>1100000</v>
      </c>
      <c r="F144" s="50">
        <v>1100000</v>
      </c>
      <c r="G144" s="50">
        <v>1100000</v>
      </c>
      <c r="H144" s="50">
        <v>1100000</v>
      </c>
      <c r="I144" s="51" t="s">
        <v>214</v>
      </c>
    </row>
    <row r="145" spans="1:9" s="35" customFormat="1" ht="30" customHeight="1">
      <c r="A145" s="6" t="s">
        <v>155</v>
      </c>
      <c r="B145" s="8" t="s">
        <v>215</v>
      </c>
      <c r="C145" s="50">
        <v>3800000</v>
      </c>
      <c r="D145" s="51"/>
      <c r="E145" s="51"/>
      <c r="F145" s="51"/>
      <c r="G145" s="50"/>
      <c r="H145" s="50">
        <v>4950000</v>
      </c>
      <c r="I145" s="112" t="s">
        <v>217</v>
      </c>
    </row>
    <row r="146" spans="1:9" s="35" customFormat="1" ht="30" customHeight="1">
      <c r="A146" s="6" t="s">
        <v>156</v>
      </c>
      <c r="B146" s="8" t="s">
        <v>216</v>
      </c>
      <c r="C146" s="50">
        <v>5080000</v>
      </c>
      <c r="D146" s="51"/>
      <c r="E146" s="51"/>
      <c r="F146" s="51"/>
      <c r="G146" s="50"/>
      <c r="H146" s="50">
        <v>6600000</v>
      </c>
      <c r="I146" s="112"/>
    </row>
    <row r="147" spans="1:9" s="35" customFormat="1" ht="30" customHeight="1">
      <c r="A147" s="6" t="s">
        <v>157</v>
      </c>
      <c r="B147" s="8" t="s">
        <v>218</v>
      </c>
      <c r="C147" s="50">
        <v>2200000</v>
      </c>
      <c r="D147" s="51"/>
      <c r="E147" s="51"/>
      <c r="F147" s="51"/>
      <c r="G147" s="50"/>
      <c r="H147" s="50">
        <v>2860000</v>
      </c>
      <c r="I147" s="112" t="s">
        <v>221</v>
      </c>
    </row>
    <row r="148" spans="1:9" s="35" customFormat="1" ht="30" customHeight="1">
      <c r="A148" s="6" t="s">
        <v>158</v>
      </c>
      <c r="B148" s="8" t="s">
        <v>219</v>
      </c>
      <c r="C148" s="50">
        <v>3080000</v>
      </c>
      <c r="D148" s="51"/>
      <c r="E148" s="51"/>
      <c r="F148" s="51"/>
      <c r="G148" s="50"/>
      <c r="H148" s="50">
        <v>4000000</v>
      </c>
      <c r="I148" s="112"/>
    </row>
    <row r="149" spans="1:9" s="35" customFormat="1" ht="30" customHeight="1">
      <c r="A149" s="6" t="s">
        <v>159</v>
      </c>
      <c r="B149" s="8" t="s">
        <v>220</v>
      </c>
      <c r="C149" s="50">
        <v>4230000</v>
      </c>
      <c r="D149" s="51"/>
      <c r="E149" s="51"/>
      <c r="F149" s="51"/>
      <c r="G149" s="50"/>
      <c r="H149" s="50">
        <v>5500000</v>
      </c>
      <c r="I149" s="112"/>
    </row>
    <row r="150" spans="1:9" s="35" customFormat="1" ht="30" customHeight="1">
      <c r="A150" s="6" t="s">
        <v>160</v>
      </c>
      <c r="B150" s="8" t="s">
        <v>222</v>
      </c>
      <c r="C150" s="50">
        <v>2930000</v>
      </c>
      <c r="D150" s="51"/>
      <c r="E150" s="51"/>
      <c r="F150" s="51"/>
      <c r="G150" s="50"/>
      <c r="H150" s="50">
        <v>4400000</v>
      </c>
      <c r="I150" s="51"/>
    </row>
    <row r="151" spans="1:9" s="35" customFormat="1" ht="30" customHeight="1">
      <c r="A151" s="6" t="s">
        <v>161</v>
      </c>
      <c r="B151" s="8" t="s">
        <v>223</v>
      </c>
      <c r="C151" s="50">
        <v>7330000</v>
      </c>
      <c r="D151" s="51"/>
      <c r="E151" s="51"/>
      <c r="F151" s="51"/>
      <c r="G151" s="50"/>
      <c r="H151" s="50">
        <v>11000000</v>
      </c>
      <c r="I151" s="51"/>
    </row>
    <row r="152" spans="1:9" s="35" customFormat="1" ht="30" customHeight="1">
      <c r="A152" s="6" t="s">
        <v>162</v>
      </c>
      <c r="B152" s="8" t="s">
        <v>224</v>
      </c>
      <c r="C152" s="50">
        <v>4400000</v>
      </c>
      <c r="D152" s="51"/>
      <c r="E152" s="51"/>
      <c r="F152" s="51"/>
      <c r="G152" s="50"/>
      <c r="H152" s="50">
        <v>5720000</v>
      </c>
      <c r="I152" s="51" t="s">
        <v>225</v>
      </c>
    </row>
    <row r="153" spans="1:9" s="35" customFormat="1" ht="30" customHeight="1">
      <c r="A153" s="6" t="s">
        <v>163</v>
      </c>
      <c r="B153" s="8" t="s">
        <v>226</v>
      </c>
      <c r="C153" s="50">
        <v>4400000</v>
      </c>
      <c r="D153" s="50">
        <v>4400000</v>
      </c>
      <c r="E153" s="50">
        <v>4400000</v>
      </c>
      <c r="F153" s="50">
        <v>4400000</v>
      </c>
      <c r="G153" s="50">
        <v>4400000</v>
      </c>
      <c r="H153" s="50">
        <v>4400000</v>
      </c>
      <c r="I153" s="51" t="s">
        <v>214</v>
      </c>
    </row>
    <row r="154" spans="1:9" s="35" customFormat="1" ht="30" customHeight="1">
      <c r="A154" s="6" t="s">
        <v>164</v>
      </c>
      <c r="B154" s="8" t="s">
        <v>227</v>
      </c>
      <c r="C154" s="50">
        <v>3100000</v>
      </c>
      <c r="D154" s="51"/>
      <c r="E154" s="51"/>
      <c r="F154" s="51"/>
      <c r="G154" s="50"/>
      <c r="H154" s="50">
        <v>4030000</v>
      </c>
      <c r="I154" s="51"/>
    </row>
    <row r="155" spans="1:9" s="35" customFormat="1" ht="30" customHeight="1">
      <c r="A155" s="6" t="s">
        <v>165</v>
      </c>
      <c r="B155" s="8" t="s">
        <v>228</v>
      </c>
      <c r="C155" s="50">
        <v>19000000</v>
      </c>
      <c r="D155" s="51"/>
      <c r="E155" s="51"/>
      <c r="F155" s="51"/>
      <c r="G155" s="50"/>
      <c r="H155" s="50">
        <v>28500000</v>
      </c>
      <c r="I155" s="112" t="s">
        <v>232</v>
      </c>
    </row>
    <row r="156" spans="1:9" ht="30" customHeight="1">
      <c r="A156" s="6" t="s">
        <v>166</v>
      </c>
      <c r="B156" s="8" t="s">
        <v>229</v>
      </c>
      <c r="C156" s="50">
        <v>21670000</v>
      </c>
      <c r="D156" s="51"/>
      <c r="E156" s="51"/>
      <c r="F156" s="51"/>
      <c r="G156" s="50"/>
      <c r="H156" s="50">
        <v>32500000</v>
      </c>
      <c r="I156" s="112"/>
    </row>
    <row r="157" spans="1:9" ht="30" customHeight="1">
      <c r="A157" s="6" t="s">
        <v>230</v>
      </c>
      <c r="B157" s="8" t="s">
        <v>231</v>
      </c>
      <c r="C157" s="50">
        <v>24330000</v>
      </c>
      <c r="D157" s="51"/>
      <c r="E157" s="51"/>
      <c r="F157" s="51"/>
      <c r="G157" s="50"/>
      <c r="H157" s="50">
        <v>36500000</v>
      </c>
      <c r="I157" s="112"/>
    </row>
    <row r="158" spans="1:9" ht="30" customHeight="1">
      <c r="A158" s="6" t="s">
        <v>233</v>
      </c>
      <c r="B158" s="8" t="s">
        <v>234</v>
      </c>
      <c r="C158" s="50">
        <v>0</v>
      </c>
      <c r="D158" s="51"/>
      <c r="E158" s="51"/>
      <c r="F158" s="51"/>
      <c r="G158" s="50"/>
      <c r="H158" s="50">
        <v>7000000</v>
      </c>
      <c r="I158" s="51" t="s">
        <v>235</v>
      </c>
    </row>
    <row r="159" spans="1:9" s="18" customFormat="1" ht="18">
      <c r="A159" s="40"/>
      <c r="B159" s="42"/>
      <c r="C159" s="43"/>
      <c r="D159" s="45"/>
      <c r="E159" s="45"/>
      <c r="F159" s="45"/>
      <c r="G159" s="43"/>
      <c r="H159" s="43"/>
      <c r="I159" s="45"/>
    </row>
    <row r="160" spans="1:9" s="18" customFormat="1" ht="18">
      <c r="A160" s="40"/>
      <c r="B160" s="42"/>
      <c r="C160" s="43"/>
      <c r="D160" s="45"/>
      <c r="E160" s="45"/>
      <c r="F160" s="45"/>
      <c r="G160" s="43"/>
      <c r="H160" s="43"/>
      <c r="I160" s="45"/>
    </row>
    <row r="161" spans="1:9" s="18" customFormat="1" ht="18">
      <c r="A161" s="40"/>
      <c r="B161" s="42"/>
      <c r="C161" s="43"/>
      <c r="D161" s="45"/>
      <c r="E161" s="45"/>
      <c r="F161" s="45"/>
      <c r="G161" s="43"/>
      <c r="H161" s="43"/>
      <c r="I161" s="45"/>
    </row>
    <row r="162" spans="1:9" s="18" customFormat="1" ht="15.75">
      <c r="A162" s="40"/>
      <c r="B162" s="45"/>
      <c r="C162" s="46"/>
      <c r="D162" s="47"/>
      <c r="E162" s="45"/>
      <c r="F162" s="45"/>
      <c r="G162" s="46"/>
      <c r="H162" s="46"/>
      <c r="I162" s="45"/>
    </row>
    <row r="163" spans="1:9" s="18" customFormat="1" ht="15.75">
      <c r="A163" s="40"/>
      <c r="B163" s="45"/>
      <c r="C163" s="46"/>
      <c r="D163" s="44"/>
      <c r="E163" s="44"/>
      <c r="F163" s="44"/>
      <c r="G163" s="46"/>
      <c r="H163" s="46"/>
      <c r="I163" s="44"/>
    </row>
    <row r="164" spans="1:9" s="18" customFormat="1" ht="15.75">
      <c r="A164" s="41"/>
      <c r="B164" s="113"/>
      <c r="C164" s="113"/>
      <c r="D164" s="113"/>
      <c r="E164" s="113"/>
      <c r="F164" s="113"/>
      <c r="G164" s="48"/>
      <c r="H164" s="48"/>
      <c r="I164" s="49"/>
    </row>
    <row r="165" spans="1:9" s="18" customFormat="1" ht="15.75">
      <c r="A165" s="5"/>
      <c r="B165" s="5"/>
      <c r="C165" s="28"/>
      <c r="D165" s="2"/>
      <c r="E165" s="2"/>
      <c r="F165" s="2"/>
      <c r="G165" s="28"/>
      <c r="H165" s="28"/>
      <c r="I165" s="2"/>
    </row>
    <row r="166" spans="1:9" s="18" customFormat="1" ht="15.75">
      <c r="A166" s="5"/>
      <c r="B166" s="5"/>
      <c r="C166" s="28"/>
      <c r="D166" s="2"/>
      <c r="E166" s="2"/>
      <c r="F166" s="2"/>
      <c r="G166" s="28"/>
      <c r="H166" s="28"/>
      <c r="I166" s="2"/>
    </row>
    <row r="167" spans="1:9" s="18" customFormat="1" ht="15.75">
      <c r="A167" s="5"/>
      <c r="B167" s="5"/>
      <c r="C167" s="28"/>
      <c r="D167" s="2"/>
      <c r="E167" s="2"/>
      <c r="F167" s="2"/>
      <c r="G167" s="28"/>
      <c r="H167" s="28"/>
      <c r="I167" s="2"/>
    </row>
    <row r="168" spans="1:9" s="18" customFormat="1" ht="15.75">
      <c r="A168" s="5"/>
      <c r="B168" s="5"/>
      <c r="C168" s="28"/>
      <c r="D168" s="2"/>
      <c r="E168" s="2"/>
      <c r="F168" s="2"/>
      <c r="G168" s="28"/>
      <c r="H168" s="28"/>
      <c r="I168" s="2"/>
    </row>
    <row r="169" spans="1:9" s="18" customFormat="1" ht="15.75">
      <c r="A169" s="5"/>
      <c r="B169" s="5"/>
      <c r="C169" s="28"/>
      <c r="D169" s="2"/>
      <c r="E169" s="2"/>
      <c r="F169" s="2"/>
      <c r="G169" s="28"/>
      <c r="H169" s="28"/>
      <c r="I169" s="2"/>
    </row>
    <row r="170" spans="1:9" s="18" customFormat="1" ht="15.75">
      <c r="A170" s="5"/>
      <c r="B170" s="5"/>
      <c r="C170" s="28"/>
      <c r="D170" s="2"/>
      <c r="E170" s="2"/>
      <c r="F170" s="2"/>
      <c r="G170" s="28"/>
      <c r="H170" s="28"/>
      <c r="I170" s="2"/>
    </row>
    <row r="171" spans="1:9" s="18" customFormat="1" ht="15.75">
      <c r="A171" s="5"/>
      <c r="B171" s="5"/>
      <c r="C171" s="28"/>
      <c r="D171" s="2"/>
      <c r="E171" s="2"/>
      <c r="F171" s="2"/>
      <c r="G171" s="28"/>
      <c r="H171" s="28"/>
      <c r="I171" s="2"/>
    </row>
    <row r="172" spans="1:9" s="18" customFormat="1" ht="15.75">
      <c r="A172" s="5"/>
      <c r="B172" s="5"/>
      <c r="C172" s="28"/>
      <c r="D172" s="2"/>
      <c r="E172" s="2"/>
      <c r="F172" s="2"/>
      <c r="G172" s="28"/>
      <c r="H172" s="28"/>
      <c r="I172" s="2"/>
    </row>
    <row r="173" spans="1:9" s="18" customFormat="1" ht="15.75">
      <c r="A173" s="5"/>
      <c r="B173" s="5"/>
      <c r="C173" s="28"/>
      <c r="D173" s="2"/>
      <c r="E173" s="2"/>
      <c r="F173" s="2"/>
      <c r="G173" s="28"/>
      <c r="H173" s="28"/>
      <c r="I173" s="2"/>
    </row>
    <row r="174" spans="1:9" s="18" customFormat="1" ht="15.75">
      <c r="A174" s="5"/>
      <c r="B174" s="5"/>
      <c r="C174" s="28"/>
      <c r="D174" s="2"/>
      <c r="E174" s="2"/>
      <c r="F174" s="2"/>
      <c r="G174" s="28"/>
      <c r="H174" s="28"/>
      <c r="I174" s="2"/>
    </row>
    <row r="175" spans="1:9" s="18" customFormat="1" ht="15.75">
      <c r="A175" s="5"/>
      <c r="B175" s="5"/>
      <c r="C175" s="28"/>
      <c r="D175" s="2"/>
      <c r="E175" s="2"/>
      <c r="F175" s="2"/>
      <c r="G175" s="28"/>
      <c r="H175" s="28"/>
      <c r="I175" s="2"/>
    </row>
    <row r="176" spans="1:9" s="18" customFormat="1" ht="15.75">
      <c r="A176" s="5"/>
      <c r="B176" s="5"/>
      <c r="C176" s="28"/>
      <c r="D176" s="2"/>
      <c r="E176" s="2"/>
      <c r="F176" s="2"/>
      <c r="G176" s="28"/>
      <c r="H176" s="28"/>
      <c r="I176" s="2"/>
    </row>
    <row r="177" spans="1:9" s="18" customFormat="1" ht="15.75">
      <c r="A177" s="5"/>
      <c r="B177" s="5"/>
      <c r="C177" s="28"/>
      <c r="D177" s="2"/>
      <c r="E177" s="2"/>
      <c r="F177" s="2"/>
      <c r="G177" s="28"/>
      <c r="H177" s="28"/>
      <c r="I177" s="2"/>
    </row>
    <row r="178" spans="1:9" s="18" customFormat="1" ht="18" customHeight="1">
      <c r="A178" s="5"/>
      <c r="B178" s="5"/>
      <c r="C178" s="28"/>
      <c r="D178" s="2"/>
      <c r="E178" s="2"/>
      <c r="F178" s="2"/>
      <c r="G178" s="28"/>
      <c r="H178" s="28"/>
      <c r="I178" s="2"/>
    </row>
    <row r="179" spans="1:9" s="18" customFormat="1" ht="15.75">
      <c r="A179" s="5"/>
      <c r="B179" s="5"/>
      <c r="C179" s="28"/>
      <c r="D179" s="2"/>
      <c r="E179" s="2"/>
      <c r="F179" s="2"/>
      <c r="G179" s="28"/>
      <c r="H179" s="28"/>
      <c r="I179" s="2"/>
    </row>
    <row r="180" ht="18" customHeight="1"/>
  </sheetData>
  <sheetProtection/>
  <mergeCells count="18">
    <mergeCell ref="I88:I90"/>
    <mergeCell ref="A140:F140"/>
    <mergeCell ref="I145:I146"/>
    <mergeCell ref="I147:I149"/>
    <mergeCell ref="I155:I157"/>
    <mergeCell ref="B164:F164"/>
    <mergeCell ref="B132:F132"/>
    <mergeCell ref="A109:F109"/>
    <mergeCell ref="B37:I37"/>
    <mergeCell ref="B72:I72"/>
    <mergeCell ref="A5:F5"/>
    <mergeCell ref="A24:F24"/>
    <mergeCell ref="A84:F84"/>
    <mergeCell ref="I27:I28"/>
    <mergeCell ref="I40:I45"/>
    <mergeCell ref="I46:I51"/>
    <mergeCell ref="I52:I61"/>
    <mergeCell ref="I62:I7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&amp;R&amp;"B Nazanin,Bold"&amp;K00-024تعرفه دندانپزشک عمومی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rightToLeft="1" zoomScale="115" zoomScaleNormal="115" zoomScalePageLayoutView="0" workbookViewId="0" topLeftCell="A124">
      <selection activeCell="A1" sqref="A1:D133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str">
        <f>'تعرفه کلی'!C2</f>
        <v>تعرفه آسپا
عمومی( ريال)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>
        <f>'تعرفه کلی'!C3</f>
        <v>150000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>
        <f>'تعرفه کلی'!C4</f>
        <v>160000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30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str">
        <f>'تعرفه کلی'!C6</f>
        <v>تعرفه آسپا
عمومی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>
        <f>'تعرفه کلی'!C7</f>
        <v>400000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>
        <f>'تعرفه کلی'!C8</f>
        <v>500000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>
        <f>'تعرفه کلی'!C9</f>
        <v>600000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>
        <f>'تعرفه کلی'!C10</f>
        <v>1000000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>
        <f>'تعرفه کلی'!C11</f>
        <v>1800000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>
        <f>'تعرفه کلی'!C12</f>
        <v>1100000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>
        <f>'تعرفه کلی'!C13</f>
        <v>2000000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>
        <f>'تعرفه کلی'!C14</f>
        <v>1900000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>
        <f>'تعرفه کلی'!C15</f>
        <v>900000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>
        <f>'تعرفه کلی'!C16</f>
        <v>320000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>
        <f>'تعرفه کلی'!C17</f>
        <v>120000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>
        <f>'تعرفه کلی'!C18</f>
        <v>1500000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>
        <f>'تعرفه کلی'!C19</f>
        <v>150000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>
        <f>'تعرفه کلی'!C20</f>
        <v>1350000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>
        <f>'تعرفه کلی'!C21</f>
        <v>1000000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>
        <f>'تعرفه کلی'!C22</f>
        <v>1500000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>
        <f>'تعرفه کلی'!C23</f>
        <v>1600000</v>
      </c>
      <c r="D25" s="22"/>
      <c r="E25" s="92"/>
    </row>
    <row r="26" spans="1:5" ht="30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str">
        <f>'تعرفه کلی'!C25</f>
        <v>تعرفه آسپا
عمومی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>
        <f>'تعرفه کلی'!C26</f>
        <v>850000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>
        <f>'تعرفه کلی'!C27</f>
        <v>1000000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>
        <f>'تعرفه کلی'!C28</f>
        <v>1100000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>
        <f>'تعرفه کلی'!C29</f>
        <v>950000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>
        <f>'تعرفه کلی'!C30</f>
        <v>1100000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>
        <f>'تعرفه کلی'!C31</f>
        <v>1200000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>
        <f>'تعرفه کلی'!C32</f>
        <v>180000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>
        <f>'تعرفه کلی'!C33</f>
        <v>200000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>
        <f>'تعرفه کلی'!C34</f>
        <v>360000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>
        <f>'تعرفه کلی'!C35</f>
        <v>1250000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>
        <f>'تعرفه کلی'!C36</f>
        <v>1350000</v>
      </c>
      <c r="D38" s="22" t="s">
        <v>176</v>
      </c>
    </row>
    <row r="39" spans="1:4" ht="30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str">
        <f>'تعرفه کلی'!C38</f>
        <v>تعرفه آسپا
عمومی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>
        <f>'تعرفه کلی'!C39</f>
        <v>450000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>
        <f>'تعرفه کلی'!C40</f>
        <v>1080000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>
        <f>'تعرفه کلی'!C41</f>
        <v>1600000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>
        <f>'تعرفه کلی'!C42</f>
        <v>2300000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>
        <f>'تعرفه کلی'!C43</f>
        <v>2600000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>
        <f>'تعرفه کلی'!C44</f>
        <v>1188000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>
        <f>'تعرفه کلی'!C45</f>
        <v>1760000.0000000002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>
        <f>'تعرفه کلی'!C46</f>
        <v>2530000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>
        <f>'تعرفه کلی'!C47</f>
        <v>2860000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>
        <f>'تعرفه کلی'!C48</f>
        <v>1296000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>
        <f>'تعرفه کلی'!C49</f>
        <v>1920000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>
        <f>'تعرفه کلی'!C50</f>
        <v>2760000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>
        <f>'تعرفه کلی'!C51</f>
        <v>3120000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>
        <f>'تعرفه کلی'!C52</f>
        <v>1200000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>
        <f>'تعرفه کلی'!C53</f>
        <v>1900000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>
        <f>'تعرفه کلی'!C54</f>
        <v>2650000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>
        <f>'تعرفه کلی'!C55</f>
        <v>3000000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>
        <f>'تعرفه کلی'!C56</f>
        <v>1320000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>
        <f>'تعرفه کلی'!C57</f>
        <v>2090000.0000000002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>
        <f>'تعرفه کلی'!C58</f>
        <v>2915000.0000000005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>
        <f>'تعرفه کلی'!C59</f>
        <v>3300000.0000000005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>
        <f>'تعرفه کلی'!C60</f>
        <v>1440000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>
        <f>'تعرفه کلی'!C61</f>
        <v>2280000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>
        <f>'تعرفه کلی'!C62</f>
        <v>3180000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>
        <f>'تعرفه کلی'!C63</f>
        <v>3600000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>
        <f>'تعرفه کلی'!C64</f>
        <v>1700000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>
        <f>'تعرفه کلی'!C65</f>
        <v>2200000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>
        <f>'تعرفه کلی'!C66</f>
        <v>2400000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>
        <f>'تعرفه کلی'!C67</f>
        <v>350000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>
        <f>'تعرفه کلی'!C68</f>
        <v>850000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>
        <f>'تعرفه کلی'!C69</f>
        <v>800000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>
        <f>'تعرفه کلی'!C70</f>
        <v>1200000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>
        <f>'تعرفه کلی'!C71</f>
        <v>950000</v>
      </c>
      <c r="D73" s="116"/>
    </row>
    <row r="74" spans="1:4" ht="30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str">
        <f>'تعرفه کلی'!C73</f>
        <v>تعرفه آسپا
عمومی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>
        <f>'تعرفه کلی'!C74</f>
        <v>400000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>
        <f>'تعرفه کلی'!C75</f>
        <v>680000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>
        <f>'تعرفه کلی'!C76</f>
        <v>100000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>
        <f>'تعرفه کلی'!C77</f>
        <v>2000000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>
        <f>'تعرفه کلی'!C78</f>
        <v>2000000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>
        <f>'تعرفه کلی'!C79</f>
        <v>1300000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>
        <f>'تعرفه کلی'!C80</f>
        <v>1100000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>
        <f>'تعرفه کلی'!C81</f>
        <v>1800000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>
        <f>'تعرفه کلی'!C82</f>
        <v>900000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>
        <f>'تعرفه کلی'!C83</f>
        <v>700000</v>
      </c>
      <c r="D85" s="77"/>
    </row>
    <row r="86" spans="1:4" ht="30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str">
        <f>'تعرفه کلی'!C85</f>
        <v>تعرفه آسپا
عمومی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>
        <f>'تعرفه کلی'!C86</f>
        <v>1900000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>
        <f>'تعرفه کلی'!C87</f>
        <v>1700000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>
        <f>'تعرفه کلی'!C88</f>
        <v>13000000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>
        <f>'تعرفه کلی'!C89</f>
        <v>7500000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>
        <f>'تعرفه کلی'!C90</f>
        <v>9000000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>
        <f>'تعرفه کلی'!C91</f>
        <v>3100000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>
        <f>'تعرفه کلی'!C92</f>
        <v>2500000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>
        <f>'تعرفه کلی'!C93</f>
        <v>4000000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>
        <f>'تعرفه کلی'!C94</f>
        <v>3000000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>
        <f>'تعرفه کلی'!C95</f>
        <v>300000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>
        <f>'تعرفه کلی'!C96</f>
        <v>1800000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>
        <f>'تعرفه کلی'!C97</f>
        <v>3700000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>
        <f>'تعرفه کلی'!C98</f>
        <v>1300000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>
        <f>'تعرفه کلی'!C99</f>
        <v>1800000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>
        <f>'تعرفه کلی'!C100</f>
        <v>1400000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>
        <f>'تعرفه کلی'!C101</f>
        <v>1250000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>
        <f>'تعرفه کلی'!C102</f>
        <v>4200000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>
        <f>'تعرفه کلی'!C103</f>
        <v>1100000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>
        <f>'تعرفه کلی'!C104</f>
        <v>220000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>
        <f>'تعرفه کلی'!C105</f>
        <v>200000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>
        <f>'تعرفه کلی'!C106</f>
        <v>320000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>
        <f>'تعرفه کلی'!C107</f>
        <v>350000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>
        <f>'تعرفه کلی'!C108</f>
        <v>300000</v>
      </c>
      <c r="D110" s="77"/>
    </row>
    <row r="111" spans="1:4" ht="30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str">
        <f>'تعرفه کلی'!C110</f>
        <v>تعرفه آسپا
عمومی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>
        <f>'تعرفه کلی'!C111</f>
        <v>260000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>
        <f>'تعرفه کلی'!C112</f>
        <v>340000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>
        <f>'تعرفه کلی'!C113</f>
        <v>500000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>
        <f>'تعرفه کلی'!C114</f>
        <v>350000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>
        <f>'تعرفه کلی'!C115</f>
        <v>600000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>
        <f>'تعرفه کلی'!C116</f>
        <v>1100000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>
        <f>'تعرفه کلی'!C117</f>
        <v>850000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>
        <f>'تعرفه کلی'!C118</f>
        <v>1020000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>
        <f>'تعرفه کلی'!C119</f>
        <v>1150000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>
        <f>'تعرفه کلی'!C120</f>
        <v>950000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>
        <f>'تعرفه کلی'!C121</f>
        <v>1100000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>
        <f>'تعرفه کلی'!C122</f>
        <v>1200000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>
        <f>'تعرفه کلی'!C123</f>
        <v>2500000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>
        <f>'تعرفه کلی'!C124</f>
        <v>2800000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>
        <f>'تعرفه کلی'!C125</f>
        <v>250000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>
        <f>'تعرفه کلی'!C126</f>
        <v>2600000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>
        <f>'تعرفه کلی'!C127</f>
        <v>2400000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>
        <f>'تعرفه کلی'!C128</f>
        <v>700000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>
        <f>'تعرفه کلی'!C129</f>
        <v>900000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>
        <f>'تعرفه کلی'!C130</f>
        <v>1310000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>
        <f>'تعرفه کلی'!C131</f>
        <v>1400000</v>
      </c>
      <c r="D133" s="69"/>
    </row>
    <row r="134" ht="18.75">
      <c r="D134" s="45"/>
    </row>
    <row r="135" ht="18.75">
      <c r="D135" s="45"/>
    </row>
    <row r="136" ht="18.75">
      <c r="D136" s="45"/>
    </row>
    <row r="137" ht="18.75">
      <c r="D137" s="45"/>
    </row>
    <row r="138" ht="18.75">
      <c r="D138" s="80"/>
    </row>
    <row r="139" ht="18.75">
      <c r="D139" s="81"/>
    </row>
  </sheetData>
  <sheetProtection/>
  <mergeCells count="6"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rightToLeft="1" zoomScalePageLayoutView="0" workbookViewId="0" topLeftCell="A123">
      <selection activeCell="A1" sqref="A1:D133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30" customHeight="1">
      <c r="A7" s="86"/>
      <c r="B7" s="86"/>
      <c r="C7" s="52" t="e">
        <f>'تعرفه کلی'!#REF!</f>
        <v>#REF!</v>
      </c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30" customHeight="1">
      <c r="A26" s="86"/>
      <c r="B26" s="86"/>
      <c r="C26" s="52" t="e">
        <f>'تعرفه کلی'!#REF!</f>
        <v>#REF!</v>
      </c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30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30" customHeight="1">
      <c r="A74" s="86"/>
      <c r="B74" s="86"/>
      <c r="C74" s="86" t="e">
        <f>'تعرفه کلی'!#REF!</f>
        <v>#REF!</v>
      </c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30" customHeight="1">
      <c r="A86" s="86"/>
      <c r="B86" s="86"/>
      <c r="C86" s="52" t="e">
        <f>'تعرفه کلی'!#REF!</f>
        <v>#REF!</v>
      </c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30" customHeight="1">
      <c r="A111" s="86"/>
      <c r="B111" s="86"/>
      <c r="C111" s="52" t="e">
        <f>'تعرفه کلی'!#REF!</f>
        <v>#REF!</v>
      </c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ht="18.75">
      <c r="D134" s="45"/>
    </row>
    <row r="135" ht="18.75">
      <c r="D135" s="45"/>
    </row>
    <row r="136" ht="18.75">
      <c r="D136" s="45"/>
    </row>
    <row r="137" ht="18.75">
      <c r="D137" s="45"/>
    </row>
    <row r="138" ht="18.75">
      <c r="D138" s="80"/>
    </row>
    <row r="139" ht="18.75">
      <c r="D139" s="81"/>
    </row>
  </sheetData>
  <sheetProtection/>
  <mergeCells count="6"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9"/>
  <sheetViews>
    <sheetView rightToLeft="1" zoomScalePageLayoutView="0" workbookViewId="0" topLeftCell="A123">
      <selection activeCell="A1" sqref="A1:D133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30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30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30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30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30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30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ht="18.75">
      <c r="D134" s="45"/>
    </row>
    <row r="135" ht="18.75">
      <c r="D135" s="45"/>
    </row>
    <row r="136" ht="18.75">
      <c r="D136" s="45"/>
    </row>
    <row r="137" ht="18.75">
      <c r="D137" s="45"/>
    </row>
    <row r="138" ht="18.75">
      <c r="D138" s="80"/>
    </row>
    <row r="139" ht="18.75">
      <c r="D139" s="81"/>
    </row>
  </sheetData>
  <sheetProtection/>
  <mergeCells count="6"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rightToLeft="1" zoomScale="90" zoomScaleNormal="90" zoomScalePageLayoutView="0" workbookViewId="0" topLeftCell="A121">
      <selection activeCell="A1" sqref="A1:D133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30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30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30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30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30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30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ht="18.75">
      <c r="D134" s="45"/>
    </row>
    <row r="135" ht="18.75">
      <c r="D135" s="45"/>
    </row>
    <row r="136" ht="18.75">
      <c r="D136" s="45"/>
    </row>
    <row r="137" ht="18.75">
      <c r="D137" s="45"/>
    </row>
    <row r="138" ht="18.75">
      <c r="D138" s="80"/>
    </row>
    <row r="139" ht="18.75">
      <c r="D139" s="81"/>
    </row>
  </sheetData>
  <sheetProtection/>
  <mergeCells count="6"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6"/>
  <sheetViews>
    <sheetView rightToLeft="1" zoomScale="112" zoomScaleNormal="112" zoomScalePageLayoutView="0" workbookViewId="0" topLeftCell="A150">
      <selection activeCell="A1" sqref="A1"/>
    </sheetView>
  </sheetViews>
  <sheetFormatPr defaultColWidth="9.140625" defaultRowHeight="12.75"/>
  <cols>
    <col min="1" max="1" width="5.7109375" style="73" customWidth="1"/>
    <col min="2" max="2" width="31.421875" style="73" customWidth="1"/>
    <col min="3" max="3" width="13.14062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str">
        <f>'تعرفه کلی'!H2</f>
        <v>تعرفه آسپا
تخصصی(ريال)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>
        <f>'تعرفه کلی'!H3</f>
        <v>200000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>
        <f>'تعرفه کلی'!H4</f>
        <v>160000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24.75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str">
        <f>'تعرفه کلی'!H6</f>
        <v>تعرفه آسپا
تخصصی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>
        <f>'تعرفه کلی'!H7</f>
        <v>520000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>
        <f>'تعرفه کلی'!H8</f>
        <v>650000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>
        <f>'تعرفه کلی'!H9</f>
        <v>780000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>
        <f>'تعرفه کلی'!H10</f>
        <v>1300000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>
        <f>'تعرفه کلی'!H11</f>
        <v>2700000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>
        <f>'تعرفه کلی'!H12</f>
        <v>1650000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>
        <f>'تعرفه کلی'!H13</f>
        <v>3000000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>
        <f>'تعرفه کلی'!H14</f>
        <v>2850000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>
        <f>'تعرفه کلی'!H15</f>
        <v>1350000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>
        <f>'تعرفه کلی'!H16</f>
        <v>420000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>
        <f>'تعرفه کلی'!H17</f>
        <v>120000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>
        <f>'تعرفه کلی'!H18</f>
        <v>2250000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>
        <f>'تعرفه کلی'!H19</f>
        <v>200000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>
        <f>'تعرفه کلی'!H20</f>
        <v>2030000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>
        <f>'تعرفه کلی'!H21</f>
        <v>1500000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>
        <f>'تعرفه کلی'!H22</f>
        <v>2250000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>
        <f>'تعرفه کلی'!H23</f>
        <v>2400000</v>
      </c>
      <c r="D25" s="22"/>
      <c r="E25" s="92"/>
    </row>
    <row r="26" spans="1:5" ht="24.75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str">
        <f>'تعرفه کلی'!H25</f>
        <v>تعرفه آسپا
تخصصی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>
        <f>'تعرفه کلی'!H26</f>
        <v>1100000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>
        <f>'تعرفه کلی'!H27</f>
        <v>1300000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>
        <f>'تعرفه کلی'!H28</f>
        <v>1430000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>
        <f>'تعرفه کلی'!H29</f>
        <v>1240000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>
        <f>'تعرفه کلی'!H30</f>
        <v>1430000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>
        <f>'تعرفه کلی'!H31</f>
        <v>1560000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>
        <f>'تعرفه کلی'!H32</f>
        <v>230000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>
        <f>'تعرفه کلی'!H33</f>
        <v>260000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>
        <f>'تعرفه کلی'!H34</f>
        <v>540000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>
        <f>'تعرفه کلی'!H35</f>
        <v>1630000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>
        <f>'تعرفه کلی'!H36</f>
        <v>1760000</v>
      </c>
      <c r="D38" s="22" t="s">
        <v>176</v>
      </c>
    </row>
    <row r="39" spans="1:4" ht="24.75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str">
        <f>'تعرفه کلی'!H38</f>
        <v>تعرفه آسپا
تخصصی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>
        <f>'تعرفه کلی'!H39</f>
        <v>590000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>
        <f>'تعرفه کلی'!H40</f>
        <v>1400000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>
        <f>'تعرفه کلی'!H41</f>
        <v>2080000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>
        <f>'تعرفه کلی'!H42</f>
        <v>2990000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>
        <f>'تعرفه کلی'!H43</f>
        <v>3380000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>
        <f>'تعرفه کلی'!H44</f>
        <v>1540000.0000000002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>
        <f>'تعرفه کلی'!H45</f>
        <v>2288000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>
        <f>'تعرفه کلی'!H46</f>
        <v>3289000.0000000005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>
        <f>'تعرفه کلی'!H47</f>
        <v>3718000.0000000005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>
        <f>'تعرفه کلی'!H48</f>
        <v>1680000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>
        <f>'تعرفه کلی'!H49</f>
        <v>2496000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>
        <f>'تعرفه کلی'!H50</f>
        <v>3588000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>
        <f>'تعرفه کلی'!H51</f>
        <v>4056000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>
        <f>'تعرفه کلی'!H52</f>
        <v>1800000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>
        <f>'تعرفه کلی'!H53</f>
        <v>2850000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>
        <f>'تعرفه کلی'!H54</f>
        <v>3980000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>
        <f>'تعرفه کلی'!H55</f>
        <v>4500000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>
        <f>'تعرفه کلی'!H56</f>
        <v>1980000.0000000002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>
        <f>'تعرفه کلی'!H57</f>
        <v>3135000.0000000005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>
        <f>'تعرفه کلی'!H58</f>
        <v>4378000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>
        <f>'تعرفه کلی'!H59</f>
        <v>4950000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>
        <f>'تعرفه کلی'!H60</f>
        <v>2160000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>
        <f>'تعرفه کلی'!H61</f>
        <v>3420000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>
        <f>'تعرفه کلی'!H62</f>
        <v>4776000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>
        <f>'تعرفه کلی'!H63</f>
        <v>5400000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>
        <v>2550000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>
        <f>'تعرفه کلی'!H65</f>
        <v>3300000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>
        <f>'تعرفه کلی'!H66</f>
        <v>3600000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>
        <f>'تعرفه کلی'!H67</f>
        <v>530000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>
        <f>'تعرفه کلی'!H68</f>
        <v>1280000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>
        <f>'تعرفه کلی'!H69</f>
        <v>1200000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>
        <f>'تعرفه کلی'!H70</f>
        <v>1800000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>
        <f>'تعرفه کلی'!H71</f>
        <v>1430000</v>
      </c>
      <c r="D73" s="116"/>
    </row>
    <row r="74" spans="1:4" ht="24.75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str">
        <f>'تعرفه کلی'!H73</f>
        <v>تعرفه آسپا
تخصصی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>
        <f>'تعرفه کلی'!H74</f>
        <v>400000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>
        <f>'تعرفه کلی'!H75</f>
        <v>680000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>
        <f>'تعرفه کلی'!H76</f>
        <v>100000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>
        <f>'تعرفه کلی'!H77</f>
        <v>3000000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>
        <f>'تعرفه کلی'!H78</f>
        <v>3000000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>
        <f>'تعرفه کلی'!H79</f>
        <v>1690000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>
        <f>'تعرفه کلی'!H80</f>
        <v>1650000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>
        <f>'تعرفه کلی'!H81</f>
        <v>2700000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>
        <f>'تعرفه کلی'!H82</f>
        <v>1350000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>
        <f>'تعرفه کلی'!H83</f>
        <v>910000</v>
      </c>
      <c r="D85" s="77"/>
    </row>
    <row r="86" spans="1:4" ht="24.75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str">
        <f>'تعرفه کلی'!H85</f>
        <v>تعرفه آسپا
تخصصی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>
        <f>'تعرفه کلی'!H86</f>
        <v>2470000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>
        <f>'تعرفه کلی'!H87</f>
        <v>2210000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>
        <f>'تعرفه کلی'!H88</f>
        <v>19500000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>
        <f>'تعرفه کلی'!H89</f>
        <v>11250000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>
        <f>'تعرفه کلی'!H90</f>
        <v>13500000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>
        <f>'تعرفه کلی'!H91</f>
        <v>4030000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>
        <f>'تعرفه کلی'!H92</f>
        <v>3250000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>
        <f>'تعرفه کلی'!H93</f>
        <v>5200000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>
        <f>'تعرفه کلی'!H94</f>
        <v>4500000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>
        <f>'تعرفه کلی'!H95</f>
        <v>450000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>
        <f>'تعرفه کلی'!H96</f>
        <v>2700000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>
        <f>'تعرفه کلی'!H97</f>
        <v>5550000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>
        <f>'تعرفه کلی'!H98</f>
        <v>1690000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>
        <f>'تعرفه کلی'!H99</f>
        <v>2700000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>
        <f>'تعرفه کلی'!H100</f>
        <v>1820000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>
        <f>'تعرفه کلی'!H101</f>
        <v>1630000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>
        <f>'تعرفه کلی'!H102</f>
        <v>6300000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>
        <f>'تعرفه کلی'!H103</f>
        <v>1430000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>
        <f>'تعرفه کلی'!H104</f>
        <v>290000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>
        <f>'تعرفه کلی'!H105</f>
        <v>200000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>
        <f>'تعرفه کلی'!H106</f>
        <v>420000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>
        <f>'تعرفه کلی'!H107</f>
        <v>460000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>
        <f>'تعرفه کلی'!H108</f>
        <v>300000</v>
      </c>
      <c r="D110" s="77"/>
    </row>
    <row r="111" spans="1:4" ht="24.75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str">
        <f>'تعرفه کلی'!H110</f>
        <v>تعرفه آسپا
تخصصی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>
        <f>'تعرفه کلی'!H111</f>
        <v>340000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>
        <f>'تعرفه کلی'!H112</f>
        <v>440000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>
        <f>'تعرفه کلی'!H113</f>
        <v>650000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>
        <f>'تعرفه کلی'!H114</f>
        <v>460000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>
        <f>'تعرفه کلی'!H115</f>
        <v>780000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>
        <f>'تعرفه کلی'!H116</f>
        <v>1430000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>
        <f>'تعرفه کلی'!H117</f>
        <v>1110000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>
        <f>'تعرفه کلی'!H118</f>
        <v>1320000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>
        <f>'تعرفه کلی'!H119</f>
        <v>1500000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>
        <f>'تعرفه کلی'!H120</f>
        <v>1240000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>
        <f>'تعرفه کلی'!H121</f>
        <v>1430000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>
        <f>'تعرفه کلی'!H122</f>
        <v>1560000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>
        <f>'تعرفه کلی'!H123</f>
        <v>3750000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>
        <f>'تعرفه کلی'!H124</f>
        <v>4200000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>
        <f>'تعرفه کلی'!H125</f>
        <v>330000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>
        <f>'تعرفه کلی'!H126</f>
        <v>3900000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>
        <f>'تعرفه کلی'!H127</f>
        <v>3600000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>
        <f>'تعرفه کلی'!H128</f>
        <v>910000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>
        <f>'تعرفه کلی'!H129</f>
        <v>1170000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>
        <f>'تعرفه کلی'!H130</f>
        <v>1700000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>
        <f>'تعرفه کلی'!H131</f>
        <v>1830000</v>
      </c>
      <c r="D133" s="69"/>
    </row>
    <row r="134" spans="1:4" ht="24.75" customHeight="1">
      <c r="A134" s="86"/>
      <c r="B134" s="86"/>
      <c r="C134" s="52"/>
      <c r="D134" s="87"/>
    </row>
    <row r="135" spans="1:4" s="84" customFormat="1" ht="30" customHeight="1">
      <c r="A135" s="82" t="str">
        <f>'تعرفه کلی'!A133</f>
        <v>رديف</v>
      </c>
      <c r="B135" s="82" t="str">
        <f>'تعرفه کلی'!B133</f>
        <v>ارتودنسی</v>
      </c>
      <c r="C135" s="83" t="str">
        <f>'تعرفه کلی'!H133</f>
        <v>تعرفه آسپا
تخصصی</v>
      </c>
      <c r="D135" s="29" t="s">
        <v>170</v>
      </c>
    </row>
    <row r="136" spans="1:4" ht="30" customHeight="1">
      <c r="A136" s="85" t="str">
        <f>'تعرفه کلی'!A134</f>
        <v>8-1</v>
      </c>
      <c r="B136" s="85" t="str">
        <f>'تعرفه کلی'!B134</f>
        <v>پلاک متحرک ارتودنسی هر فک </v>
      </c>
      <c r="C136" s="27">
        <f>'تعرفه کلی'!H134</f>
        <v>9750000</v>
      </c>
      <c r="D136" s="31" t="s">
        <v>339</v>
      </c>
    </row>
    <row r="137" spans="1:4" ht="30" customHeight="1">
      <c r="A137" s="85" t="str">
        <f>'تعرفه کلی'!A135</f>
        <v>8-2</v>
      </c>
      <c r="B137" s="85" t="str">
        <f>'تعرفه کلی'!B135</f>
        <v>براکت ثابت هر فک</v>
      </c>
      <c r="C137" s="27">
        <f>'تعرفه کلی'!H135</f>
        <v>24000000</v>
      </c>
      <c r="D137" s="31" t="s">
        <v>209</v>
      </c>
    </row>
    <row r="138" spans="1:4" ht="30" customHeight="1">
      <c r="A138" s="85" t="str">
        <f>'تعرفه کلی'!A136</f>
        <v>8-3</v>
      </c>
      <c r="B138" s="85" t="str">
        <f>'تعرفه کلی'!B136</f>
        <v>دستگاه عادت شکن </v>
      </c>
      <c r="C138" s="27">
        <f>'تعرفه کلی'!H136</f>
        <v>5250000</v>
      </c>
      <c r="D138" s="22" t="s">
        <v>339</v>
      </c>
    </row>
    <row r="139" spans="1:4" ht="30" customHeight="1">
      <c r="A139" s="85" t="str">
        <f>'تعرفه کلی'!A137</f>
        <v>8-4</v>
      </c>
      <c r="B139" s="85" t="str">
        <f>'تعرفه کلی'!B137</f>
        <v>ارتودنسي کامل فکین در بیماران ارتوسرجری</v>
      </c>
      <c r="C139" s="27">
        <f>'تعرفه کلی'!H137</f>
        <v>57600000</v>
      </c>
      <c r="D139" s="22"/>
    </row>
    <row r="140" spans="1:4" ht="30" customHeight="1">
      <c r="A140" s="85" t="str">
        <f>'تعرفه کلی'!A138</f>
        <v>8-5</v>
      </c>
      <c r="B140" s="85" t="str">
        <f>'تعرفه کلی'!B138</f>
        <v>پلاک فانکشنال </v>
      </c>
      <c r="C140" s="27">
        <f>'تعرفه کلی'!H138</f>
        <v>11100000</v>
      </c>
      <c r="D140" s="69" t="s">
        <v>339</v>
      </c>
    </row>
    <row r="141" spans="1:4" ht="30" customHeight="1">
      <c r="A141" s="85" t="str">
        <f>'تعرفه کلی'!A139</f>
        <v>8-6</v>
      </c>
      <c r="B141" s="85" t="str">
        <f>'تعرفه کلی'!B139</f>
        <v>تعمیر پلاک ارتودنسی </v>
      </c>
      <c r="C141" s="27">
        <f>'تعرفه کلی'!H139</f>
        <v>600000</v>
      </c>
      <c r="D141" s="69" t="s">
        <v>339</v>
      </c>
    </row>
    <row r="142" spans="1:4" ht="24.75" customHeight="1">
      <c r="A142" s="86"/>
      <c r="B142" s="86"/>
      <c r="C142" s="52"/>
      <c r="D142" s="87"/>
    </row>
    <row r="143" spans="1:4" s="84" customFormat="1" ht="30" customHeight="1">
      <c r="A143" s="82" t="str">
        <f>'تعرفه کلی'!A141</f>
        <v>رديف</v>
      </c>
      <c r="B143" s="82" t="str">
        <f>'تعرفه کلی'!B141</f>
        <v>ايمپلنت</v>
      </c>
      <c r="C143" s="83" t="str">
        <f>'تعرفه کلی'!H141</f>
        <v>تعرفه آسپا
تخصصی</v>
      </c>
      <c r="D143" s="29" t="s">
        <v>170</v>
      </c>
    </row>
    <row r="144" spans="1:4" ht="30" customHeight="1">
      <c r="A144" s="85" t="str">
        <f>'تعرفه کلی'!A142</f>
        <v>9-1</v>
      </c>
      <c r="B144" s="93" t="str">
        <f>'تعرفه کلی'!B142</f>
        <v>جراحی یک واحد ایمپلنت (حق الزحمه جراح)</v>
      </c>
      <c r="C144" s="27">
        <f>'تعرفه کلی'!H142</f>
        <v>5148000</v>
      </c>
      <c r="D144" s="22" t="s">
        <v>338</v>
      </c>
    </row>
    <row r="145" spans="1:4" ht="30" customHeight="1">
      <c r="A145" s="85" t="str">
        <f>'تعرفه کلی'!A143</f>
        <v>9-2</v>
      </c>
      <c r="B145" s="93" t="str">
        <f>'تعرفه کلی'!B143</f>
        <v>هزینه خرید یک واحد فیکسچر طبق فاکتور تا سقف</v>
      </c>
      <c r="C145" s="27">
        <f>'تعرفه کلی'!H143</f>
        <v>4400000</v>
      </c>
      <c r="D145" s="51" t="s">
        <v>212</v>
      </c>
    </row>
    <row r="146" spans="1:4" ht="30" customHeight="1">
      <c r="A146" s="85" t="str">
        <f>'تعرفه کلی'!A144</f>
        <v>9-3</v>
      </c>
      <c r="B146" s="93" t="str">
        <f>'تعرفه کلی'!B144</f>
        <v>هزینه خرید هیلینگ طبق فاکتور تا سقف</v>
      </c>
      <c r="C146" s="27">
        <f>'تعرفه کلی'!H144</f>
        <v>1100000</v>
      </c>
      <c r="D146" s="51" t="s">
        <v>214</v>
      </c>
    </row>
    <row r="147" spans="1:4" ht="30" customHeight="1">
      <c r="A147" s="85" t="str">
        <f>'تعرفه کلی'!A145</f>
        <v>9-4</v>
      </c>
      <c r="B147" s="93" t="str">
        <f>'تعرفه کلی'!B145</f>
        <v>پیوند استخوان برای ایمپلنت تاخیری بدون ممبران تا 3دندان مجاور</v>
      </c>
      <c r="C147" s="27">
        <f>'تعرفه کلی'!H145</f>
        <v>4950000</v>
      </c>
      <c r="D147" s="112" t="s">
        <v>217</v>
      </c>
    </row>
    <row r="148" spans="1:4" ht="30" customHeight="1">
      <c r="A148" s="85" t="str">
        <f>'تعرفه کلی'!A146</f>
        <v>9-5</v>
      </c>
      <c r="B148" s="93" t="str">
        <f>'تعرفه کلی'!B146</f>
        <v>پیوند استخوان برای ایمپلنت تاخیری با ممبران تا 3دندان مجاور</v>
      </c>
      <c r="C148" s="27">
        <f>'تعرفه کلی'!H146</f>
        <v>6600000</v>
      </c>
      <c r="D148" s="112"/>
    </row>
    <row r="149" spans="1:4" ht="30" customHeight="1">
      <c r="A149" s="85" t="str">
        <f>'تعرفه کلی'!A147</f>
        <v>9-6</v>
      </c>
      <c r="B149" s="93" t="str">
        <f>'تعرفه کلی'!B147</f>
        <v>پیوند استخوان به همراه ایمپلنت جهت پوشش نواقص استخوانی بدون ممبران (یک دندان)</v>
      </c>
      <c r="C149" s="27">
        <f>'تعرفه کلی'!H147</f>
        <v>2860000</v>
      </c>
      <c r="D149" s="112" t="s">
        <v>221</v>
      </c>
    </row>
    <row r="150" spans="1:4" ht="30" customHeight="1">
      <c r="A150" s="85" t="str">
        <f>'تعرفه کلی'!A148</f>
        <v>9-7</v>
      </c>
      <c r="B150" s="93" t="str">
        <f>'تعرفه کلی'!B148</f>
        <v>پیوند استخوان به همراه ایمپلنت جهت پوشش نواقص استخوانی بدون ممبران (تا 3دندان)</v>
      </c>
      <c r="C150" s="27">
        <f>'تعرفه کلی'!H148</f>
        <v>4000000</v>
      </c>
      <c r="D150" s="112"/>
    </row>
    <row r="151" spans="1:4" ht="30" customHeight="1">
      <c r="A151" s="85" t="str">
        <f>'تعرفه کلی'!A149</f>
        <v>9-8</v>
      </c>
      <c r="B151" s="93" t="str">
        <f>'تعرفه کلی'!B149</f>
        <v>پیوند استخوان به همراه ایمپلنت جهت پوشش نواقص استخوانی با ممبران (تا 3دندان)</v>
      </c>
      <c r="C151" s="27">
        <f>'تعرفه کلی'!H149</f>
        <v>5500000</v>
      </c>
      <c r="D151" s="112"/>
    </row>
    <row r="152" spans="1:4" ht="30" customHeight="1">
      <c r="A152" s="85" t="str">
        <f>'تعرفه کلی'!A150</f>
        <v>9-9</v>
      </c>
      <c r="B152" s="93" t="str">
        <f>'تعرفه کلی'!B150</f>
        <v>سینوس لیفت به روش Close همراه بیومتریال هرطرف</v>
      </c>
      <c r="C152" s="27">
        <f>'تعرفه کلی'!H150</f>
        <v>4400000</v>
      </c>
      <c r="D152" s="51"/>
    </row>
    <row r="153" spans="1:4" ht="30" customHeight="1">
      <c r="A153" s="85" t="str">
        <f>'تعرفه کلی'!A151</f>
        <v>9-10</v>
      </c>
      <c r="B153" s="93" t="str">
        <f>'تعرفه کلی'!B151</f>
        <v>سینوس لیفت به روش Open همراه بیومتریال هرطرف</v>
      </c>
      <c r="C153" s="27">
        <f>'تعرفه کلی'!H151</f>
        <v>11000000</v>
      </c>
      <c r="D153" s="51"/>
    </row>
    <row r="154" spans="1:4" ht="30" customHeight="1">
      <c r="A154" s="85" t="str">
        <f>'تعرفه کلی'!A152</f>
        <v>9-11</v>
      </c>
      <c r="B154" s="93" t="str">
        <f>'تعرفه کلی'!B152</f>
        <v>پروتز تک واحدی روی هر ایمپلنت</v>
      </c>
      <c r="C154" s="27">
        <f>'تعرفه کلی'!H152</f>
        <v>5720000</v>
      </c>
      <c r="D154" s="51" t="s">
        <v>225</v>
      </c>
    </row>
    <row r="155" spans="1:4" ht="30" customHeight="1">
      <c r="A155" s="85" t="str">
        <f>'تعرفه کلی'!A153</f>
        <v>9-12</v>
      </c>
      <c r="B155" s="93" t="str">
        <f>'تعرفه کلی'!B153</f>
        <v>هزینه یک واحد آنالوگ، اباتمنت، ایمپرشن کوپینگ و غیره طبق فاکتور تا سقف</v>
      </c>
      <c r="C155" s="27">
        <f>'تعرفه کلی'!H153</f>
        <v>4400000</v>
      </c>
      <c r="D155" s="51" t="s">
        <v>214</v>
      </c>
    </row>
    <row r="156" spans="1:4" ht="30" customHeight="1">
      <c r="A156" s="85" t="str">
        <f>'تعرفه کلی'!A154</f>
        <v>9-13</v>
      </c>
      <c r="B156" s="93" t="str">
        <f>'تعرفه کلی'!B154</f>
        <v>پروتز جایگزین شونده (پونتیک) هر واحد</v>
      </c>
      <c r="C156" s="27">
        <f>'تعرفه کلی'!H154</f>
        <v>4030000</v>
      </c>
      <c r="D156" s="51"/>
    </row>
    <row r="157" spans="1:4" ht="30" customHeight="1">
      <c r="A157" s="85" t="str">
        <f>'تعرفه کلی'!A155</f>
        <v>9-14</v>
      </c>
      <c r="B157" s="93" t="str">
        <f>'تعرفه کلی'!B155</f>
        <v>اوردنچر روی  دو واحد ایمپلنت هر فک</v>
      </c>
      <c r="C157" s="27">
        <f>'تعرفه کلی'!H155</f>
        <v>28500000</v>
      </c>
      <c r="D157" s="112" t="s">
        <v>232</v>
      </c>
    </row>
    <row r="158" spans="1:4" ht="30" customHeight="1">
      <c r="A158" s="85" t="str">
        <f>'تعرفه کلی'!A156</f>
        <v>9-15</v>
      </c>
      <c r="B158" s="93" t="str">
        <f>'تعرفه کلی'!B156</f>
        <v>اوردنچر روی سه واحد ایمپلنت هر فک</v>
      </c>
      <c r="C158" s="27">
        <f>'تعرفه کلی'!H156</f>
        <v>32500000</v>
      </c>
      <c r="D158" s="112"/>
    </row>
    <row r="159" spans="1:4" ht="30" customHeight="1">
      <c r="A159" s="85" t="str">
        <f>'تعرفه کلی'!A157</f>
        <v>9-16</v>
      </c>
      <c r="B159" s="93" t="str">
        <f>'تعرفه کلی'!B157</f>
        <v>اوردنچر روی چهار واحد ایمپلنت هر فک</v>
      </c>
      <c r="C159" s="27">
        <f>'تعرفه کلی'!H157</f>
        <v>36500000</v>
      </c>
      <c r="D159" s="112"/>
    </row>
    <row r="160" spans="1:4" ht="30" customHeight="1">
      <c r="A160" s="85" t="str">
        <f>'تعرفه کلی'!A158</f>
        <v>9-17</v>
      </c>
      <c r="B160" s="93" t="str">
        <f>'تعرفه کلی'!B158</f>
        <v>ریج اسپلینت هر کوادران</v>
      </c>
      <c r="C160" s="27">
        <f>'تعرفه کلی'!H158</f>
        <v>7000000</v>
      </c>
      <c r="D160" s="51" t="s">
        <v>235</v>
      </c>
    </row>
    <row r="161" ht="18.75">
      <c r="D161" s="45"/>
    </row>
    <row r="162" ht="18.75">
      <c r="D162" s="45"/>
    </row>
    <row r="163" ht="18.75">
      <c r="D163" s="45"/>
    </row>
    <row r="164" ht="18.75">
      <c r="D164" s="45"/>
    </row>
    <row r="165" ht="18.75">
      <c r="D165" s="80"/>
    </row>
    <row r="166" ht="18.75">
      <c r="D166" s="81"/>
    </row>
  </sheetData>
  <sheetProtection/>
  <mergeCells count="9">
    <mergeCell ref="D147:D148"/>
    <mergeCell ref="D149:D151"/>
    <mergeCell ref="D157:D159"/>
    <mergeCell ref="D29:D30"/>
    <mergeCell ref="D42:D47"/>
    <mergeCell ref="D48:D53"/>
    <mergeCell ref="D54:D63"/>
    <mergeCell ref="D64:D73"/>
    <mergeCell ref="D90:D92"/>
  </mergeCells>
  <printOptions horizontalCentered="1" verticalCentered="1"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6"/>
  <sheetViews>
    <sheetView rightToLeft="1" zoomScalePageLayoutView="0" workbookViewId="0" topLeftCell="A148">
      <selection activeCell="A1" sqref="A1:D160"/>
    </sheetView>
  </sheetViews>
  <sheetFormatPr defaultColWidth="9.140625" defaultRowHeight="12.75"/>
  <cols>
    <col min="1" max="1" width="5.7109375" style="73" customWidth="1"/>
    <col min="2" max="2" width="34.8515625" style="73" customWidth="1"/>
    <col min="3" max="3" width="17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24.75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24.75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24.75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6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6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24.75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24.75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24.75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spans="1:4" ht="24.75" customHeight="1">
      <c r="A134" s="86"/>
      <c r="B134" s="86"/>
      <c r="C134" s="52"/>
      <c r="D134" s="87"/>
    </row>
    <row r="135" spans="1:4" s="84" customFormat="1" ht="30" customHeight="1">
      <c r="A135" s="82" t="str">
        <f>'تعرفه کلی'!A133</f>
        <v>رديف</v>
      </c>
      <c r="B135" s="82" t="str">
        <f>'تعرفه کلی'!B133</f>
        <v>ارتودنسی</v>
      </c>
      <c r="C135" s="83" t="e">
        <f>'تعرفه کلی'!#REF!</f>
        <v>#REF!</v>
      </c>
      <c r="D135" s="29" t="s">
        <v>170</v>
      </c>
    </row>
    <row r="136" spans="1:4" ht="30" customHeight="1">
      <c r="A136" s="85" t="str">
        <f>'تعرفه کلی'!A134</f>
        <v>8-1</v>
      </c>
      <c r="B136" s="85" t="str">
        <f>'تعرفه کلی'!B134</f>
        <v>پلاک متحرک ارتودنسی هر فک </v>
      </c>
      <c r="C136" s="27" t="e">
        <f>'تعرفه کلی'!#REF!</f>
        <v>#REF!</v>
      </c>
      <c r="D136" s="31" t="s">
        <v>339</v>
      </c>
    </row>
    <row r="137" spans="1:4" ht="30" customHeight="1">
      <c r="A137" s="85" t="str">
        <f>'تعرفه کلی'!A135</f>
        <v>8-2</v>
      </c>
      <c r="B137" s="85" t="str">
        <f>'تعرفه کلی'!B135</f>
        <v>براکت ثابت هر فک</v>
      </c>
      <c r="C137" s="27" t="e">
        <f>'تعرفه کلی'!#REF!</f>
        <v>#REF!</v>
      </c>
      <c r="D137" s="31" t="s">
        <v>209</v>
      </c>
    </row>
    <row r="138" spans="1:4" ht="30" customHeight="1">
      <c r="A138" s="85" t="str">
        <f>'تعرفه کلی'!A136</f>
        <v>8-3</v>
      </c>
      <c r="B138" s="85" t="str">
        <f>'تعرفه کلی'!B136</f>
        <v>دستگاه عادت شکن </v>
      </c>
      <c r="C138" s="27" t="e">
        <f>'تعرفه کلی'!#REF!</f>
        <v>#REF!</v>
      </c>
      <c r="D138" s="22" t="s">
        <v>339</v>
      </c>
    </row>
    <row r="139" spans="1:4" ht="30" customHeight="1">
      <c r="A139" s="85" t="str">
        <f>'تعرفه کلی'!A137</f>
        <v>8-4</v>
      </c>
      <c r="B139" s="85" t="str">
        <f>'تعرفه کلی'!B137</f>
        <v>ارتودنسي کامل فکین در بیماران ارتوسرجری</v>
      </c>
      <c r="C139" s="27" t="e">
        <f>'تعرفه کلی'!#REF!</f>
        <v>#REF!</v>
      </c>
      <c r="D139" s="22"/>
    </row>
    <row r="140" spans="1:4" ht="30" customHeight="1">
      <c r="A140" s="85" t="str">
        <f>'تعرفه کلی'!A138</f>
        <v>8-5</v>
      </c>
      <c r="B140" s="85" t="str">
        <f>'تعرفه کلی'!B138</f>
        <v>پلاک فانکشنال </v>
      </c>
      <c r="C140" s="27" t="e">
        <f>'تعرفه کلی'!#REF!</f>
        <v>#REF!</v>
      </c>
      <c r="D140" s="69" t="s">
        <v>339</v>
      </c>
    </row>
    <row r="141" spans="1:4" ht="30" customHeight="1">
      <c r="A141" s="85" t="str">
        <f>'تعرفه کلی'!A139</f>
        <v>8-6</v>
      </c>
      <c r="B141" s="85" t="str">
        <f>'تعرفه کلی'!B139</f>
        <v>تعمیر پلاک ارتودنسی </v>
      </c>
      <c r="C141" s="27" t="e">
        <f>'تعرفه کلی'!#REF!</f>
        <v>#REF!</v>
      </c>
      <c r="D141" s="69" t="s">
        <v>339</v>
      </c>
    </row>
    <row r="142" spans="1:4" ht="24.75" customHeight="1">
      <c r="A142" s="86"/>
      <c r="B142" s="86"/>
      <c r="C142" s="52"/>
      <c r="D142" s="87"/>
    </row>
    <row r="143" spans="1:4" s="84" customFormat="1" ht="30" customHeight="1">
      <c r="A143" s="82" t="str">
        <f>'تعرفه کلی'!A141</f>
        <v>رديف</v>
      </c>
      <c r="B143" s="82" t="str">
        <f>'تعرفه کلی'!B141</f>
        <v>ايمپلنت</v>
      </c>
      <c r="C143" s="83" t="e">
        <f>'تعرفه کلی'!#REF!</f>
        <v>#REF!</v>
      </c>
      <c r="D143" s="29" t="s">
        <v>170</v>
      </c>
    </row>
    <row r="144" spans="1:4" ht="30" customHeight="1">
      <c r="A144" s="85" t="str">
        <f>'تعرفه کلی'!A142</f>
        <v>9-1</v>
      </c>
      <c r="B144" s="93" t="str">
        <f>'تعرفه کلی'!B142</f>
        <v>جراحی یک واحد ایمپلنت (حق الزحمه جراح)</v>
      </c>
      <c r="C144" s="27" t="e">
        <f>'تعرفه کلی'!#REF!</f>
        <v>#REF!</v>
      </c>
      <c r="D144" s="22" t="s">
        <v>338</v>
      </c>
    </row>
    <row r="145" spans="1:4" ht="30" customHeight="1">
      <c r="A145" s="85" t="str">
        <f>'تعرفه کلی'!A143</f>
        <v>9-2</v>
      </c>
      <c r="B145" s="93" t="str">
        <f>'تعرفه کلی'!B143</f>
        <v>هزینه خرید یک واحد فیکسچر طبق فاکتور تا سقف</v>
      </c>
      <c r="C145" s="27" t="e">
        <f>'تعرفه کلی'!#REF!</f>
        <v>#REF!</v>
      </c>
      <c r="D145" s="51" t="s">
        <v>212</v>
      </c>
    </row>
    <row r="146" spans="1:4" ht="30" customHeight="1">
      <c r="A146" s="85" t="str">
        <f>'تعرفه کلی'!A144</f>
        <v>9-3</v>
      </c>
      <c r="B146" s="93" t="str">
        <f>'تعرفه کلی'!B144</f>
        <v>هزینه خرید هیلینگ طبق فاکتور تا سقف</v>
      </c>
      <c r="C146" s="27" t="e">
        <f>'تعرفه کلی'!#REF!</f>
        <v>#REF!</v>
      </c>
      <c r="D146" s="51" t="s">
        <v>214</v>
      </c>
    </row>
    <row r="147" spans="1:4" ht="30" customHeight="1">
      <c r="A147" s="85" t="str">
        <f>'تعرفه کلی'!A145</f>
        <v>9-4</v>
      </c>
      <c r="B147" s="93" t="str">
        <f>'تعرفه کلی'!B145</f>
        <v>پیوند استخوان برای ایمپلنت تاخیری بدون ممبران تا 3دندان مجاور</v>
      </c>
      <c r="C147" s="27" t="e">
        <f>'تعرفه کلی'!#REF!</f>
        <v>#REF!</v>
      </c>
      <c r="D147" s="112" t="s">
        <v>217</v>
      </c>
    </row>
    <row r="148" spans="1:4" ht="30" customHeight="1">
      <c r="A148" s="85" t="str">
        <f>'تعرفه کلی'!A146</f>
        <v>9-5</v>
      </c>
      <c r="B148" s="93" t="str">
        <f>'تعرفه کلی'!B146</f>
        <v>پیوند استخوان برای ایمپلنت تاخیری با ممبران تا 3دندان مجاور</v>
      </c>
      <c r="C148" s="27" t="e">
        <f>'تعرفه کلی'!#REF!</f>
        <v>#REF!</v>
      </c>
      <c r="D148" s="112"/>
    </row>
    <row r="149" spans="1:4" ht="30" customHeight="1">
      <c r="A149" s="85" t="str">
        <f>'تعرفه کلی'!A147</f>
        <v>9-6</v>
      </c>
      <c r="B149" s="93" t="str">
        <f>'تعرفه کلی'!B147</f>
        <v>پیوند استخوان به همراه ایمپلنت جهت پوشش نواقص استخوانی بدون ممبران (یک دندان)</v>
      </c>
      <c r="C149" s="27" t="e">
        <f>'تعرفه کلی'!#REF!</f>
        <v>#REF!</v>
      </c>
      <c r="D149" s="112" t="s">
        <v>221</v>
      </c>
    </row>
    <row r="150" spans="1:4" ht="30" customHeight="1">
      <c r="A150" s="85" t="str">
        <f>'تعرفه کلی'!A148</f>
        <v>9-7</v>
      </c>
      <c r="B150" s="93" t="str">
        <f>'تعرفه کلی'!B148</f>
        <v>پیوند استخوان به همراه ایمپلنت جهت پوشش نواقص استخوانی بدون ممبران (تا 3دندان)</v>
      </c>
      <c r="C150" s="27" t="e">
        <f>'تعرفه کلی'!#REF!</f>
        <v>#REF!</v>
      </c>
      <c r="D150" s="112"/>
    </row>
    <row r="151" spans="1:4" ht="30" customHeight="1">
      <c r="A151" s="85" t="str">
        <f>'تعرفه کلی'!A149</f>
        <v>9-8</v>
      </c>
      <c r="B151" s="93" t="str">
        <f>'تعرفه کلی'!B149</f>
        <v>پیوند استخوان به همراه ایمپلنت جهت پوشش نواقص استخوانی با ممبران (تا 3دندان)</v>
      </c>
      <c r="C151" s="27" t="e">
        <f>'تعرفه کلی'!#REF!</f>
        <v>#REF!</v>
      </c>
      <c r="D151" s="112"/>
    </row>
    <row r="152" spans="1:4" ht="30" customHeight="1">
      <c r="A152" s="85" t="str">
        <f>'تعرفه کلی'!A150</f>
        <v>9-9</v>
      </c>
      <c r="B152" s="93" t="str">
        <f>'تعرفه کلی'!B150</f>
        <v>سینوس لیفت به روش Close همراه بیومتریال هرطرف</v>
      </c>
      <c r="C152" s="27" t="e">
        <f>'تعرفه کلی'!#REF!</f>
        <v>#REF!</v>
      </c>
      <c r="D152" s="51"/>
    </row>
    <row r="153" spans="1:4" ht="30" customHeight="1">
      <c r="A153" s="85" t="str">
        <f>'تعرفه کلی'!A151</f>
        <v>9-10</v>
      </c>
      <c r="B153" s="93" t="str">
        <f>'تعرفه کلی'!B151</f>
        <v>سینوس لیفت به روش Open همراه بیومتریال هرطرف</v>
      </c>
      <c r="C153" s="27" t="e">
        <f>'تعرفه کلی'!#REF!</f>
        <v>#REF!</v>
      </c>
      <c r="D153" s="51"/>
    </row>
    <row r="154" spans="1:4" ht="30" customHeight="1">
      <c r="A154" s="85" t="str">
        <f>'تعرفه کلی'!A152</f>
        <v>9-11</v>
      </c>
      <c r="B154" s="93" t="str">
        <f>'تعرفه کلی'!B152</f>
        <v>پروتز تک واحدی روی هر ایمپلنت</v>
      </c>
      <c r="C154" s="27" t="e">
        <f>'تعرفه کلی'!#REF!</f>
        <v>#REF!</v>
      </c>
      <c r="D154" s="51" t="s">
        <v>225</v>
      </c>
    </row>
    <row r="155" spans="1:4" ht="30" customHeight="1">
      <c r="A155" s="85" t="str">
        <f>'تعرفه کلی'!A153</f>
        <v>9-12</v>
      </c>
      <c r="B155" s="93" t="str">
        <f>'تعرفه کلی'!B153</f>
        <v>هزینه یک واحد آنالوگ، اباتمنت، ایمپرشن کوپینگ و غیره طبق فاکتور تا سقف</v>
      </c>
      <c r="C155" s="27" t="e">
        <f>'تعرفه کلی'!#REF!</f>
        <v>#REF!</v>
      </c>
      <c r="D155" s="51" t="s">
        <v>214</v>
      </c>
    </row>
    <row r="156" spans="1:4" ht="30" customHeight="1">
      <c r="A156" s="85" t="str">
        <f>'تعرفه کلی'!A154</f>
        <v>9-13</v>
      </c>
      <c r="B156" s="93" t="str">
        <f>'تعرفه کلی'!B154</f>
        <v>پروتز جایگزین شونده (پونتیک) هر واحد</v>
      </c>
      <c r="C156" s="27" t="e">
        <f>'تعرفه کلی'!#REF!</f>
        <v>#REF!</v>
      </c>
      <c r="D156" s="51"/>
    </row>
    <row r="157" spans="1:4" ht="30" customHeight="1">
      <c r="A157" s="85" t="str">
        <f>'تعرفه کلی'!A155</f>
        <v>9-14</v>
      </c>
      <c r="B157" s="93" t="str">
        <f>'تعرفه کلی'!B155</f>
        <v>اوردنچر روی  دو واحد ایمپلنت هر فک</v>
      </c>
      <c r="C157" s="27" t="e">
        <f>'تعرفه کلی'!#REF!</f>
        <v>#REF!</v>
      </c>
      <c r="D157" s="112" t="s">
        <v>232</v>
      </c>
    </row>
    <row r="158" spans="1:4" ht="30" customHeight="1">
      <c r="A158" s="85" t="str">
        <f>'تعرفه کلی'!A156</f>
        <v>9-15</v>
      </c>
      <c r="B158" s="93" t="str">
        <f>'تعرفه کلی'!B156</f>
        <v>اوردنچر روی سه واحد ایمپلنت هر فک</v>
      </c>
      <c r="C158" s="27" t="e">
        <f>'تعرفه کلی'!#REF!</f>
        <v>#REF!</v>
      </c>
      <c r="D158" s="112"/>
    </row>
    <row r="159" spans="1:4" ht="30" customHeight="1">
      <c r="A159" s="85" t="str">
        <f>'تعرفه کلی'!A157</f>
        <v>9-16</v>
      </c>
      <c r="B159" s="93" t="str">
        <f>'تعرفه کلی'!B157</f>
        <v>اوردنچر روی چهار واحد ایمپلنت هر فک</v>
      </c>
      <c r="C159" s="27" t="e">
        <f>'تعرفه کلی'!#REF!</f>
        <v>#REF!</v>
      </c>
      <c r="D159" s="112"/>
    </row>
    <row r="160" spans="1:4" ht="30" customHeight="1">
      <c r="A160" s="85" t="str">
        <f>'تعرفه کلی'!A158</f>
        <v>9-17</v>
      </c>
      <c r="B160" s="93" t="str">
        <f>'تعرفه کلی'!B158</f>
        <v>ریج اسپلینت هر کوادران</v>
      </c>
      <c r="C160" s="27" t="e">
        <f>'تعرفه کلی'!#REF!</f>
        <v>#REF!</v>
      </c>
      <c r="D160" s="51" t="s">
        <v>235</v>
      </c>
    </row>
    <row r="161" ht="18.75">
      <c r="D161" s="45"/>
    </row>
    <row r="162" ht="18.75">
      <c r="D162" s="45"/>
    </row>
    <row r="163" ht="18.75">
      <c r="D163" s="45"/>
    </row>
    <row r="164" ht="18.75">
      <c r="D164" s="45"/>
    </row>
    <row r="165" ht="18.75">
      <c r="D165" s="80"/>
    </row>
    <row r="166" ht="18.75">
      <c r="D166" s="81"/>
    </row>
  </sheetData>
  <sheetProtection/>
  <mergeCells count="9">
    <mergeCell ref="D147:D148"/>
    <mergeCell ref="D149:D151"/>
    <mergeCell ref="D157:D159"/>
    <mergeCell ref="D29:D30"/>
    <mergeCell ref="D42:D47"/>
    <mergeCell ref="D48:D53"/>
    <mergeCell ref="D54:D63"/>
    <mergeCell ref="D64:D73"/>
    <mergeCell ref="D90:D92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6"/>
  <sheetViews>
    <sheetView rightToLeft="1" zoomScalePageLayoutView="0" workbookViewId="0" topLeftCell="A149">
      <selection activeCell="A1" sqref="A1:D160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24.75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24.75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24.75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7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7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24.75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24.75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24.75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spans="1:4" ht="24.75" customHeight="1">
      <c r="A134" s="86"/>
      <c r="B134" s="86"/>
      <c r="C134" s="52"/>
      <c r="D134" s="87"/>
    </row>
    <row r="135" spans="1:4" s="84" customFormat="1" ht="30" customHeight="1">
      <c r="A135" s="82" t="str">
        <f>'تعرفه کلی'!A133</f>
        <v>رديف</v>
      </c>
      <c r="B135" s="82" t="str">
        <f>'تعرفه کلی'!B133</f>
        <v>ارتودنسی</v>
      </c>
      <c r="C135" s="83" t="e">
        <f>'تعرفه کلی'!#REF!</f>
        <v>#REF!</v>
      </c>
      <c r="D135" s="29" t="s">
        <v>170</v>
      </c>
    </row>
    <row r="136" spans="1:4" ht="30" customHeight="1">
      <c r="A136" s="85" t="str">
        <f>'تعرفه کلی'!A134</f>
        <v>8-1</v>
      </c>
      <c r="B136" s="85" t="str">
        <f>'تعرفه کلی'!B134</f>
        <v>پلاک متحرک ارتودنسی هر فک </v>
      </c>
      <c r="C136" s="27" t="e">
        <f>'تعرفه کلی'!#REF!</f>
        <v>#REF!</v>
      </c>
      <c r="D136" s="31" t="s">
        <v>339</v>
      </c>
    </row>
    <row r="137" spans="1:4" ht="30" customHeight="1">
      <c r="A137" s="85" t="str">
        <f>'تعرفه کلی'!A135</f>
        <v>8-2</v>
      </c>
      <c r="B137" s="85" t="str">
        <f>'تعرفه کلی'!B135</f>
        <v>براکت ثابت هر فک</v>
      </c>
      <c r="C137" s="27" t="e">
        <f>'تعرفه کلی'!#REF!</f>
        <v>#REF!</v>
      </c>
      <c r="D137" s="31" t="s">
        <v>209</v>
      </c>
    </row>
    <row r="138" spans="1:4" ht="30" customHeight="1">
      <c r="A138" s="85" t="str">
        <f>'تعرفه کلی'!A136</f>
        <v>8-3</v>
      </c>
      <c r="B138" s="85" t="str">
        <f>'تعرفه کلی'!B136</f>
        <v>دستگاه عادت شکن </v>
      </c>
      <c r="C138" s="27" t="e">
        <f>'تعرفه کلی'!#REF!</f>
        <v>#REF!</v>
      </c>
      <c r="D138" s="22" t="s">
        <v>339</v>
      </c>
    </row>
    <row r="139" spans="1:4" ht="30" customHeight="1">
      <c r="A139" s="85" t="str">
        <f>'تعرفه کلی'!A137</f>
        <v>8-4</v>
      </c>
      <c r="B139" s="85" t="str">
        <f>'تعرفه کلی'!B137</f>
        <v>ارتودنسي کامل فکین در بیماران ارتوسرجری</v>
      </c>
      <c r="C139" s="27" t="e">
        <f>'تعرفه کلی'!#REF!</f>
        <v>#REF!</v>
      </c>
      <c r="D139" s="22"/>
    </row>
    <row r="140" spans="1:4" ht="30" customHeight="1">
      <c r="A140" s="85" t="str">
        <f>'تعرفه کلی'!A138</f>
        <v>8-5</v>
      </c>
      <c r="B140" s="85" t="str">
        <f>'تعرفه کلی'!B138</f>
        <v>پلاک فانکشنال </v>
      </c>
      <c r="C140" s="27" t="e">
        <f>'تعرفه کلی'!#REF!</f>
        <v>#REF!</v>
      </c>
      <c r="D140" s="69" t="s">
        <v>339</v>
      </c>
    </row>
    <row r="141" spans="1:4" ht="30" customHeight="1">
      <c r="A141" s="85" t="str">
        <f>'تعرفه کلی'!A139</f>
        <v>8-6</v>
      </c>
      <c r="B141" s="85" t="str">
        <f>'تعرفه کلی'!B139</f>
        <v>تعمیر پلاک ارتودنسی </v>
      </c>
      <c r="C141" s="27" t="e">
        <f>'تعرفه کلی'!#REF!</f>
        <v>#REF!</v>
      </c>
      <c r="D141" s="69" t="s">
        <v>339</v>
      </c>
    </row>
    <row r="142" spans="1:4" ht="24.75" customHeight="1">
      <c r="A142" s="86"/>
      <c r="B142" s="86"/>
      <c r="C142" s="52"/>
      <c r="D142" s="87"/>
    </row>
    <row r="143" spans="1:4" s="84" customFormat="1" ht="30" customHeight="1">
      <c r="A143" s="82" t="str">
        <f>'تعرفه کلی'!A141</f>
        <v>رديف</v>
      </c>
      <c r="B143" s="82" t="str">
        <f>'تعرفه کلی'!B141</f>
        <v>ايمپلنت</v>
      </c>
      <c r="C143" s="83" t="e">
        <f>'تعرفه کلی'!#REF!</f>
        <v>#REF!</v>
      </c>
      <c r="D143" s="29" t="s">
        <v>170</v>
      </c>
    </row>
    <row r="144" spans="1:4" ht="30" customHeight="1">
      <c r="A144" s="85" t="str">
        <f>'تعرفه کلی'!A142</f>
        <v>9-1</v>
      </c>
      <c r="B144" s="93" t="str">
        <f>'تعرفه کلی'!B142</f>
        <v>جراحی یک واحد ایمپلنت (حق الزحمه جراح)</v>
      </c>
      <c r="C144" s="27" t="e">
        <f>'تعرفه کلی'!#REF!</f>
        <v>#REF!</v>
      </c>
      <c r="D144" s="22" t="s">
        <v>338</v>
      </c>
    </row>
    <row r="145" spans="1:4" ht="30" customHeight="1">
      <c r="A145" s="85" t="str">
        <f>'تعرفه کلی'!A143</f>
        <v>9-2</v>
      </c>
      <c r="B145" s="93" t="str">
        <f>'تعرفه کلی'!B143</f>
        <v>هزینه خرید یک واحد فیکسچر طبق فاکتور تا سقف</v>
      </c>
      <c r="C145" s="27" t="e">
        <f>'تعرفه کلی'!#REF!</f>
        <v>#REF!</v>
      </c>
      <c r="D145" s="51" t="s">
        <v>212</v>
      </c>
    </row>
    <row r="146" spans="1:4" ht="30" customHeight="1">
      <c r="A146" s="85" t="str">
        <f>'تعرفه کلی'!A144</f>
        <v>9-3</v>
      </c>
      <c r="B146" s="93" t="str">
        <f>'تعرفه کلی'!B144</f>
        <v>هزینه خرید هیلینگ طبق فاکتور تا سقف</v>
      </c>
      <c r="C146" s="27" t="e">
        <f>'تعرفه کلی'!#REF!</f>
        <v>#REF!</v>
      </c>
      <c r="D146" s="51" t="s">
        <v>214</v>
      </c>
    </row>
    <row r="147" spans="1:4" ht="30" customHeight="1">
      <c r="A147" s="85" t="str">
        <f>'تعرفه کلی'!A145</f>
        <v>9-4</v>
      </c>
      <c r="B147" s="93" t="str">
        <f>'تعرفه کلی'!B145</f>
        <v>پیوند استخوان برای ایمپلنت تاخیری بدون ممبران تا 3دندان مجاور</v>
      </c>
      <c r="C147" s="27" t="e">
        <f>'تعرفه کلی'!#REF!</f>
        <v>#REF!</v>
      </c>
      <c r="D147" s="112" t="s">
        <v>217</v>
      </c>
    </row>
    <row r="148" spans="1:4" ht="30" customHeight="1">
      <c r="A148" s="85" t="str">
        <f>'تعرفه کلی'!A146</f>
        <v>9-5</v>
      </c>
      <c r="B148" s="93" t="str">
        <f>'تعرفه کلی'!B146</f>
        <v>پیوند استخوان برای ایمپلنت تاخیری با ممبران تا 3دندان مجاور</v>
      </c>
      <c r="C148" s="27" t="e">
        <f>'تعرفه کلی'!#REF!</f>
        <v>#REF!</v>
      </c>
      <c r="D148" s="112"/>
    </row>
    <row r="149" spans="1:4" ht="30" customHeight="1">
      <c r="A149" s="85" t="str">
        <f>'تعرفه کلی'!A147</f>
        <v>9-6</v>
      </c>
      <c r="B149" s="93" t="str">
        <f>'تعرفه کلی'!B147</f>
        <v>پیوند استخوان به همراه ایمپلنت جهت پوشش نواقص استخوانی بدون ممبران (یک دندان)</v>
      </c>
      <c r="C149" s="27" t="e">
        <f>'تعرفه کلی'!#REF!</f>
        <v>#REF!</v>
      </c>
      <c r="D149" s="112" t="s">
        <v>221</v>
      </c>
    </row>
    <row r="150" spans="1:4" ht="30" customHeight="1">
      <c r="A150" s="85" t="str">
        <f>'تعرفه کلی'!A148</f>
        <v>9-7</v>
      </c>
      <c r="B150" s="93" t="str">
        <f>'تعرفه کلی'!B148</f>
        <v>پیوند استخوان به همراه ایمپلنت جهت پوشش نواقص استخوانی بدون ممبران (تا 3دندان)</v>
      </c>
      <c r="C150" s="27" t="e">
        <f>'تعرفه کلی'!#REF!</f>
        <v>#REF!</v>
      </c>
      <c r="D150" s="112"/>
    </row>
    <row r="151" spans="1:4" ht="30" customHeight="1">
      <c r="A151" s="85" t="str">
        <f>'تعرفه کلی'!A149</f>
        <v>9-8</v>
      </c>
      <c r="B151" s="93" t="str">
        <f>'تعرفه کلی'!B149</f>
        <v>پیوند استخوان به همراه ایمپلنت جهت پوشش نواقص استخوانی با ممبران (تا 3دندان)</v>
      </c>
      <c r="C151" s="27" t="e">
        <f>'تعرفه کلی'!#REF!</f>
        <v>#REF!</v>
      </c>
      <c r="D151" s="112"/>
    </row>
    <row r="152" spans="1:4" ht="30" customHeight="1">
      <c r="A152" s="85" t="str">
        <f>'تعرفه کلی'!A150</f>
        <v>9-9</v>
      </c>
      <c r="B152" s="93" t="str">
        <f>'تعرفه کلی'!B150</f>
        <v>سینوس لیفت به روش Close همراه بیومتریال هرطرف</v>
      </c>
      <c r="C152" s="27" t="e">
        <f>'تعرفه کلی'!#REF!</f>
        <v>#REF!</v>
      </c>
      <c r="D152" s="51"/>
    </row>
    <row r="153" spans="1:4" ht="30" customHeight="1">
      <c r="A153" s="85" t="str">
        <f>'تعرفه کلی'!A151</f>
        <v>9-10</v>
      </c>
      <c r="B153" s="93" t="str">
        <f>'تعرفه کلی'!B151</f>
        <v>سینوس لیفت به روش Open همراه بیومتریال هرطرف</v>
      </c>
      <c r="C153" s="27" t="e">
        <f>'تعرفه کلی'!#REF!</f>
        <v>#REF!</v>
      </c>
      <c r="D153" s="51"/>
    </row>
    <row r="154" spans="1:4" ht="30" customHeight="1">
      <c r="A154" s="85" t="str">
        <f>'تعرفه کلی'!A152</f>
        <v>9-11</v>
      </c>
      <c r="B154" s="93" t="str">
        <f>'تعرفه کلی'!B152</f>
        <v>پروتز تک واحدی روی هر ایمپلنت</v>
      </c>
      <c r="C154" s="27" t="e">
        <f>'تعرفه کلی'!#REF!</f>
        <v>#REF!</v>
      </c>
      <c r="D154" s="51" t="s">
        <v>225</v>
      </c>
    </row>
    <row r="155" spans="1:4" ht="30" customHeight="1">
      <c r="A155" s="85" t="str">
        <f>'تعرفه کلی'!A153</f>
        <v>9-12</v>
      </c>
      <c r="B155" s="93" t="str">
        <f>'تعرفه کلی'!B153</f>
        <v>هزینه یک واحد آنالوگ، اباتمنت، ایمپرشن کوپینگ و غیره طبق فاکتور تا سقف</v>
      </c>
      <c r="C155" s="27" t="e">
        <f>'تعرفه کلی'!#REF!</f>
        <v>#REF!</v>
      </c>
      <c r="D155" s="51" t="s">
        <v>214</v>
      </c>
    </row>
    <row r="156" spans="1:4" ht="30" customHeight="1">
      <c r="A156" s="85" t="str">
        <f>'تعرفه کلی'!A154</f>
        <v>9-13</v>
      </c>
      <c r="B156" s="93" t="str">
        <f>'تعرفه کلی'!B154</f>
        <v>پروتز جایگزین شونده (پونتیک) هر واحد</v>
      </c>
      <c r="C156" s="27" t="e">
        <f>'تعرفه کلی'!#REF!</f>
        <v>#REF!</v>
      </c>
      <c r="D156" s="51"/>
    </row>
    <row r="157" spans="1:4" ht="30" customHeight="1">
      <c r="A157" s="85" t="str">
        <f>'تعرفه کلی'!A155</f>
        <v>9-14</v>
      </c>
      <c r="B157" s="93" t="str">
        <f>'تعرفه کلی'!B155</f>
        <v>اوردنچر روی  دو واحد ایمپلنت هر فک</v>
      </c>
      <c r="C157" s="27" t="e">
        <f>'تعرفه کلی'!#REF!</f>
        <v>#REF!</v>
      </c>
      <c r="D157" s="112" t="s">
        <v>232</v>
      </c>
    </row>
    <row r="158" spans="1:4" ht="30" customHeight="1">
      <c r="A158" s="85" t="str">
        <f>'تعرفه کلی'!A156</f>
        <v>9-15</v>
      </c>
      <c r="B158" s="93" t="str">
        <f>'تعرفه کلی'!B156</f>
        <v>اوردنچر روی سه واحد ایمپلنت هر فک</v>
      </c>
      <c r="C158" s="27" t="e">
        <f>'تعرفه کلی'!#REF!</f>
        <v>#REF!</v>
      </c>
      <c r="D158" s="112"/>
    </row>
    <row r="159" spans="1:4" ht="30" customHeight="1">
      <c r="A159" s="85" t="str">
        <f>'تعرفه کلی'!A157</f>
        <v>9-16</v>
      </c>
      <c r="B159" s="93" t="str">
        <f>'تعرفه کلی'!B157</f>
        <v>اوردنچر روی چهار واحد ایمپلنت هر فک</v>
      </c>
      <c r="C159" s="27" t="e">
        <f>'تعرفه کلی'!#REF!</f>
        <v>#REF!</v>
      </c>
      <c r="D159" s="112"/>
    </row>
    <row r="160" spans="1:4" ht="30" customHeight="1">
      <c r="A160" s="85" t="str">
        <f>'تعرفه کلی'!A158</f>
        <v>9-17</v>
      </c>
      <c r="B160" s="93" t="str">
        <f>'تعرفه کلی'!B158</f>
        <v>ریج اسپلینت هر کوادران</v>
      </c>
      <c r="C160" s="27" t="e">
        <f>'تعرفه کلی'!#REF!</f>
        <v>#REF!</v>
      </c>
      <c r="D160" s="51" t="s">
        <v>235</v>
      </c>
    </row>
    <row r="161" ht="18.75">
      <c r="D161" s="45"/>
    </row>
    <row r="162" ht="18.75">
      <c r="D162" s="45"/>
    </row>
    <row r="163" ht="18.75">
      <c r="D163" s="45"/>
    </row>
    <row r="164" ht="18.75">
      <c r="D164" s="45"/>
    </row>
    <row r="165" ht="18.75">
      <c r="D165" s="80"/>
    </row>
    <row r="166" ht="18.75">
      <c r="D166" s="81"/>
    </row>
  </sheetData>
  <sheetProtection/>
  <mergeCells count="9">
    <mergeCell ref="D147:D148"/>
    <mergeCell ref="D149:D151"/>
    <mergeCell ref="D157:D159"/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6"/>
  <sheetViews>
    <sheetView rightToLeft="1" zoomScale="85" zoomScaleNormal="85" zoomScalePageLayoutView="0" workbookViewId="0" topLeftCell="A31">
      <selection activeCell="A1" sqref="A1:D160"/>
    </sheetView>
  </sheetViews>
  <sheetFormatPr defaultColWidth="9.140625" defaultRowHeight="12.75"/>
  <cols>
    <col min="1" max="1" width="5.7109375" style="73" customWidth="1"/>
    <col min="2" max="2" width="35.7109375" style="73" customWidth="1"/>
    <col min="3" max="3" width="15.7109375" style="74" customWidth="1"/>
    <col min="4" max="4" width="87.7109375" style="75" customWidth="1"/>
    <col min="5" max="16384" width="9.140625" style="72" customWidth="1"/>
  </cols>
  <sheetData>
    <row r="1" spans="1:4" s="84" customFormat="1" ht="30" customHeight="1">
      <c r="A1" s="82" t="str">
        <f>'تعرفه کلی'!A2</f>
        <v>ردیف</v>
      </c>
      <c r="B1" s="82" t="str">
        <f>'تعرفه کلی'!B2</f>
        <v>خدمات عمومی</v>
      </c>
      <c r="C1" s="83" t="e">
        <f>'تعرفه کلی'!#REF!</f>
        <v>#REF!</v>
      </c>
      <c r="D1" s="29" t="s">
        <v>169</v>
      </c>
    </row>
    <row r="2" spans="1:4" ht="30" customHeight="1">
      <c r="A2" s="85" t="str">
        <f>'تعرفه کلی'!A3</f>
        <v>1-1</v>
      </c>
      <c r="B2" s="85" t="str">
        <f>'تعرفه کلی'!B3</f>
        <v>ويزيت،تشخيص و طرح درمان</v>
      </c>
      <c r="C2" s="27" t="e">
        <f>'تعرفه کلی'!#REF!</f>
        <v>#REF!</v>
      </c>
      <c r="D2" s="22" t="s">
        <v>177</v>
      </c>
    </row>
    <row r="3" spans="1:4" ht="30" customHeight="1">
      <c r="A3" s="85" t="str">
        <f>'تعرفه کلی'!A4</f>
        <v>1-2</v>
      </c>
      <c r="B3" s="85" t="str">
        <f>'تعرفه کلی'!B4</f>
        <v>گرافی پری اپیکال یا بایت وینگ</v>
      </c>
      <c r="C3" s="27" t="e">
        <f>'تعرفه کلی'!#REF!</f>
        <v>#REF!</v>
      </c>
      <c r="D3" s="22"/>
    </row>
    <row r="4" spans="1:4" ht="30" customHeight="1">
      <c r="A4" s="85" t="e">
        <f>'تعرفه کلی'!#REF!</f>
        <v>#REF!</v>
      </c>
      <c r="B4" s="85" t="e">
        <f>'تعرفه کلی'!#REF!</f>
        <v>#REF!</v>
      </c>
      <c r="C4" s="27" t="e">
        <f>'تعرفه کلی'!#REF!</f>
        <v>#REF!</v>
      </c>
      <c r="D4" s="22"/>
    </row>
    <row r="5" spans="1:4" ht="30" customHeight="1">
      <c r="A5" s="85" t="e">
        <f>'تعرفه کلی'!#REF!</f>
        <v>#REF!</v>
      </c>
      <c r="B5" s="85" t="e">
        <f>'تعرفه کلی'!#REF!</f>
        <v>#REF!</v>
      </c>
      <c r="C5" s="27" t="e">
        <f>'تعرفه کلی'!#REF!</f>
        <v>#REF!</v>
      </c>
      <c r="D5" s="22" t="s">
        <v>178</v>
      </c>
    </row>
    <row r="6" spans="1:4" ht="30" customHeight="1">
      <c r="A6" s="85" t="e">
        <f>'تعرفه کلی'!#REF!</f>
        <v>#REF!</v>
      </c>
      <c r="B6" s="85" t="e">
        <f>'تعرفه کلی'!#REF!</f>
        <v>#REF!</v>
      </c>
      <c r="C6" s="27" t="e">
        <f>'تعرفه کلی'!#REF!</f>
        <v>#REF!</v>
      </c>
      <c r="D6" s="22" t="s">
        <v>178</v>
      </c>
    </row>
    <row r="7" spans="1:4" ht="24.75" customHeight="1">
      <c r="A7" s="86"/>
      <c r="B7" s="86"/>
      <c r="C7" s="52"/>
      <c r="D7" s="87"/>
    </row>
    <row r="8" spans="1:4" s="84" customFormat="1" ht="30" customHeight="1">
      <c r="A8" s="82" t="str">
        <f>'تعرفه کلی'!A6</f>
        <v>ردیف</v>
      </c>
      <c r="B8" s="82" t="str">
        <f>'تعرفه کلی'!B6</f>
        <v>جراحی</v>
      </c>
      <c r="C8" s="83" t="e">
        <f>'تعرفه کلی'!#REF!</f>
        <v>#REF!</v>
      </c>
      <c r="D8" s="29" t="s">
        <v>170</v>
      </c>
    </row>
    <row r="9" spans="1:4" ht="30" customHeight="1">
      <c r="A9" s="85" t="str">
        <f>'تعرفه کلی'!A7</f>
        <v>2-1</v>
      </c>
      <c r="B9" s="85" t="str">
        <f>'تعرفه کلی'!B7</f>
        <v>کشیدن هر دندان قدامی</v>
      </c>
      <c r="C9" s="27" t="e">
        <f>'تعرفه کلی'!#REF!</f>
        <v>#REF!</v>
      </c>
      <c r="D9" s="76"/>
    </row>
    <row r="10" spans="1:5" ht="30" customHeight="1">
      <c r="A10" s="85" t="str">
        <f>'تعرفه کلی'!A8</f>
        <v>2-2</v>
      </c>
      <c r="B10" s="85" t="str">
        <f>'تعرفه کلی'!B8</f>
        <v>کشیدن هر دندان خلفی</v>
      </c>
      <c r="C10" s="27" t="e">
        <f>'تعرفه کلی'!#REF!</f>
        <v>#REF!</v>
      </c>
      <c r="D10" s="85"/>
      <c r="E10" s="91"/>
    </row>
    <row r="11" spans="1:5" ht="30" customHeight="1">
      <c r="A11" s="85" t="str">
        <f>'تعرفه کلی'!A9</f>
        <v>2-3</v>
      </c>
      <c r="B11" s="85" t="str">
        <f>'تعرفه کلی'!B9</f>
        <v>کشیدن هر دندان عقل</v>
      </c>
      <c r="C11" s="27" t="e">
        <f>'تعرفه کلی'!#REF!</f>
        <v>#REF!</v>
      </c>
      <c r="D11" s="85"/>
      <c r="E11" s="91"/>
    </row>
    <row r="12" spans="1:5" ht="30" customHeight="1">
      <c r="A12" s="85" t="str">
        <f>'تعرفه کلی'!A10</f>
        <v>2-4</v>
      </c>
      <c r="B12" s="85" t="str">
        <f>'تعرفه کلی'!B10</f>
        <v>جراحی دندان يا ريشه نهفته در نسج نرم </v>
      </c>
      <c r="C12" s="27" t="e">
        <f>'تعرفه کلی'!#REF!</f>
        <v>#REF!</v>
      </c>
      <c r="D12" s="85" t="s">
        <v>179</v>
      </c>
      <c r="E12" s="91"/>
    </row>
    <row r="13" spans="1:5" ht="30" customHeight="1">
      <c r="A13" s="85" t="str">
        <f>'تعرفه کلی'!A11</f>
        <v>2-5</v>
      </c>
      <c r="B13" s="85" t="str">
        <f>'تعرفه کلی'!B11</f>
        <v>جراحی دندان يا ريشه نهفته در نسج سخت </v>
      </c>
      <c r="C13" s="27" t="e">
        <f>'تعرفه کلی'!#REF!</f>
        <v>#REF!</v>
      </c>
      <c r="D13" s="85" t="s">
        <v>173</v>
      </c>
      <c r="E13" s="91"/>
    </row>
    <row r="14" spans="1:5" ht="30" customHeight="1">
      <c r="A14" s="85" t="str">
        <f>'تعرفه کلی'!A12</f>
        <v>2-6</v>
      </c>
      <c r="B14" s="85" t="str">
        <f>'تعرفه کلی'!B12</f>
        <v>آلوئولوپلاستی نیم فک </v>
      </c>
      <c r="C14" s="27" t="e">
        <f>'تعرفه کلی'!#REF!</f>
        <v>#REF!</v>
      </c>
      <c r="D14" s="85" t="s">
        <v>180</v>
      </c>
      <c r="E14" s="91"/>
    </row>
    <row r="15" spans="1:5" ht="30" customHeight="1">
      <c r="A15" s="85" t="str">
        <f>'تعرفه کلی'!A13</f>
        <v>2-7</v>
      </c>
      <c r="B15" s="85" t="str">
        <f>'تعرفه کلی'!B13</f>
        <v>تومورهای کوچک داخل استخوانی</v>
      </c>
      <c r="C15" s="27" t="e">
        <f>'تعرفه کلی'!#REF!</f>
        <v>#REF!</v>
      </c>
      <c r="D15" s="85" t="s">
        <v>181</v>
      </c>
      <c r="E15" s="91"/>
    </row>
    <row r="16" spans="1:5" ht="30" customHeight="1">
      <c r="A16" s="85" t="str">
        <f>'تعرفه کلی'!A14</f>
        <v>2-8</v>
      </c>
      <c r="B16" s="85" t="str">
        <f>'تعرفه کلی'!B14</f>
        <v>عمیق کردن وستيبول نیم فک </v>
      </c>
      <c r="C16" s="27" t="e">
        <f>'تعرفه کلی'!#REF!</f>
        <v>#REF!</v>
      </c>
      <c r="D16" s="85" t="s">
        <v>182</v>
      </c>
      <c r="E16" s="91"/>
    </row>
    <row r="17" spans="1:5" ht="30" customHeight="1">
      <c r="A17" s="85" t="str">
        <f>'تعرفه کلی'!A15</f>
        <v>2-9</v>
      </c>
      <c r="B17" s="85" t="str">
        <f>'تعرفه کلی'!B15</f>
        <v>فرنکتومی (تخصص فک وصورت و پریو)</v>
      </c>
      <c r="C17" s="27" t="e">
        <f>'تعرفه کلی'!#REF!</f>
        <v>#REF!</v>
      </c>
      <c r="D17" s="85" t="s">
        <v>183</v>
      </c>
      <c r="E17" s="91"/>
    </row>
    <row r="18" spans="1:5" ht="30" customHeight="1">
      <c r="A18" s="85" t="str">
        <f>'تعرفه کلی'!A16</f>
        <v>2-10</v>
      </c>
      <c r="B18" s="85" t="str">
        <f>'تعرفه کلی'!B16</f>
        <v>بازکردن آبسه داخل دهان </v>
      </c>
      <c r="C18" s="27" t="e">
        <f>'تعرفه کلی'!#REF!</f>
        <v>#REF!</v>
      </c>
      <c r="D18" s="85" t="s">
        <v>184</v>
      </c>
      <c r="E18" s="91"/>
    </row>
    <row r="19" spans="1:5" ht="30" customHeight="1">
      <c r="A19" s="85" t="str">
        <f>'تعرفه کلی'!A17</f>
        <v>2-11</v>
      </c>
      <c r="B19" s="85" t="str">
        <f>'تعرفه کلی'!B17</f>
        <v>درمان درای ساکت </v>
      </c>
      <c r="C19" s="27" t="e">
        <f>'تعرفه کلی'!#REF!</f>
        <v>#REF!</v>
      </c>
      <c r="D19" s="85"/>
      <c r="E19" s="91"/>
    </row>
    <row r="20" spans="1:5" ht="30" customHeight="1">
      <c r="A20" s="85" t="str">
        <f>'تعرفه کلی'!A18</f>
        <v>2-12</v>
      </c>
      <c r="B20" s="85" t="str">
        <f>'تعرفه کلی'!B18</f>
        <v>اکسپوز کردن دندان </v>
      </c>
      <c r="C20" s="27" t="e">
        <f>'تعرفه کلی'!#REF!</f>
        <v>#REF!</v>
      </c>
      <c r="D20" s="22" t="s">
        <v>185</v>
      </c>
      <c r="E20" s="92"/>
    </row>
    <row r="21" spans="1:5" ht="30" customHeight="1">
      <c r="A21" s="85" t="str">
        <f>'تعرفه کلی'!A19</f>
        <v>2-13</v>
      </c>
      <c r="B21" s="85" t="str">
        <f>'تعرفه کلی'!B19</f>
        <v>بخیه هر ناحیه </v>
      </c>
      <c r="C21" s="27" t="e">
        <f>'تعرفه کلی'!#REF!</f>
        <v>#REF!</v>
      </c>
      <c r="D21" s="22" t="s">
        <v>186</v>
      </c>
      <c r="E21" s="92"/>
    </row>
    <row r="22" spans="1:5" ht="30" customHeight="1">
      <c r="A22" s="85" t="str">
        <f>'تعرفه کلی'!A20</f>
        <v>2-14</v>
      </c>
      <c r="B22" s="85" t="str">
        <f>'تعرفه کلی'!B20</f>
        <v>آمپوتاسیون ریشه</v>
      </c>
      <c r="C22" s="27" t="e">
        <f>'تعرفه کلی'!#REF!</f>
        <v>#REF!</v>
      </c>
      <c r="D22" s="22" t="s">
        <v>238</v>
      </c>
      <c r="E22" s="92"/>
    </row>
    <row r="23" spans="1:5" ht="30" customHeight="1">
      <c r="A23" s="85" t="str">
        <f>'تعرفه کلی'!A21</f>
        <v>2-15</v>
      </c>
      <c r="B23" s="85" t="str">
        <f>'تعرفه کلی'!B21</f>
        <v>بیوپسی از بافت نرم</v>
      </c>
      <c r="C23" s="27" t="e">
        <f>'تعرفه کلی'!#REF!</f>
        <v>#REF!</v>
      </c>
      <c r="D23" s="22"/>
      <c r="E23" s="92"/>
    </row>
    <row r="24" spans="1:5" ht="30" customHeight="1">
      <c r="A24" s="85" t="str">
        <f>'تعرفه کلی'!A22</f>
        <v>2-16</v>
      </c>
      <c r="B24" s="85" t="str">
        <f>'تعرفه کلی'!B22</f>
        <v>بیوپسی از بافت سخت</v>
      </c>
      <c r="C24" s="27" t="e">
        <f>'تعرفه کلی'!#REF!</f>
        <v>#REF!</v>
      </c>
      <c r="D24" s="22"/>
      <c r="E24" s="92"/>
    </row>
    <row r="25" spans="1:5" ht="30" customHeight="1">
      <c r="A25" s="85" t="str">
        <f>'تعرفه کلی'!A23</f>
        <v>2-17</v>
      </c>
      <c r="B25" s="85" t="str">
        <f>'تعرفه کلی'!B23</f>
        <v>بستن سینوس </v>
      </c>
      <c r="C25" s="27" t="e">
        <f>'تعرفه کلی'!#REF!</f>
        <v>#REF!</v>
      </c>
      <c r="D25" s="22"/>
      <c r="E25" s="92"/>
    </row>
    <row r="26" spans="1:5" ht="24.75" customHeight="1">
      <c r="A26" s="86"/>
      <c r="B26" s="86"/>
      <c r="C26" s="52"/>
      <c r="D26" s="87"/>
      <c r="E26" s="92"/>
    </row>
    <row r="27" spans="1:4" s="84" customFormat="1" ht="30" customHeight="1">
      <c r="A27" s="82" t="str">
        <f>'تعرفه کلی'!A25</f>
        <v>ردیف</v>
      </c>
      <c r="B27" s="88" t="str">
        <f>'تعرفه کلی'!B25</f>
        <v>ترمیم</v>
      </c>
      <c r="C27" s="89" t="e">
        <f>'تعرفه کلی'!#REF!</f>
        <v>#REF!</v>
      </c>
      <c r="D27" s="56" t="s">
        <v>170</v>
      </c>
    </row>
    <row r="28" spans="1:4" ht="30" customHeight="1">
      <c r="A28" s="85" t="str">
        <f>'تعرفه کلی'!A26</f>
        <v>3-1</v>
      </c>
      <c r="B28" s="85" t="str">
        <f>'تعرفه کلی'!B26</f>
        <v>ترمیم آمالگام کلاس پنج یا یک سطحی </v>
      </c>
      <c r="C28" s="27" t="e">
        <f>'تعرفه کلی'!#REF!</f>
        <v>#REF!</v>
      </c>
      <c r="D28" s="76" t="s">
        <v>187</v>
      </c>
    </row>
    <row r="29" spans="1:4" ht="30" customHeight="1">
      <c r="A29" s="85" t="str">
        <f>'تعرفه کلی'!A27</f>
        <v>3-2</v>
      </c>
      <c r="B29" s="85" t="str">
        <f>'تعرفه کلی'!B27</f>
        <v>ترمیم آمالگام دو سطحی </v>
      </c>
      <c r="C29" s="27" t="e">
        <f>'تعرفه کلی'!#REF!</f>
        <v>#REF!</v>
      </c>
      <c r="D29" s="115" t="s">
        <v>188</v>
      </c>
    </row>
    <row r="30" spans="1:4" ht="30" customHeight="1">
      <c r="A30" s="85" t="str">
        <f>'تعرفه کلی'!A28</f>
        <v>3-3</v>
      </c>
      <c r="B30" s="85" t="str">
        <f>'تعرفه کلی'!B28</f>
        <v>ترمیم آمالگام سه سطحی </v>
      </c>
      <c r="C30" s="27" t="e">
        <f>'تعرفه کلی'!#REF!</f>
        <v>#REF!</v>
      </c>
      <c r="D30" s="116"/>
    </row>
    <row r="31" spans="1:4" ht="30" customHeight="1">
      <c r="A31" s="85" t="str">
        <f>'تعرفه کلی'!A29</f>
        <v>3-4</v>
      </c>
      <c r="B31" s="85" t="str">
        <f>'تعرفه کلی'!B29</f>
        <v>ترمیم اچ نوری کلاس پنج یا یک سطحی </v>
      </c>
      <c r="C31" s="27" t="e">
        <f>'تعرفه کلی'!#REF!</f>
        <v>#REF!</v>
      </c>
      <c r="D31" s="22"/>
    </row>
    <row r="32" spans="1:4" ht="30" customHeight="1">
      <c r="A32" s="85" t="str">
        <f>'تعرفه کلی'!A30</f>
        <v>3-5</v>
      </c>
      <c r="B32" s="85" t="str">
        <f>'تعرفه کلی'!B30</f>
        <v>ترمیم اچ نوری دو سطحی یا کلاس سه </v>
      </c>
      <c r="C32" s="27" t="e">
        <f>'تعرفه کلی'!#REF!</f>
        <v>#REF!</v>
      </c>
      <c r="D32" s="22"/>
    </row>
    <row r="33" spans="1:4" ht="30" customHeight="1">
      <c r="A33" s="85" t="str">
        <f>'تعرفه کلی'!A31</f>
        <v>3-6</v>
      </c>
      <c r="B33" s="85" t="str">
        <f>'تعرفه کلی'!B31</f>
        <v>ترمیم اچ نوری سه سطحی یا کلاس چهار</v>
      </c>
      <c r="C33" s="27" t="e">
        <f>'تعرفه کلی'!#REF!</f>
        <v>#REF!</v>
      </c>
      <c r="D33" s="22"/>
    </row>
    <row r="34" spans="1:4" ht="30" customHeight="1">
      <c r="A34" s="85" t="str">
        <f>'تعرفه کلی'!A32</f>
        <v>3-7</v>
      </c>
      <c r="B34" s="85" t="str">
        <f>'تعرفه کلی'!B32</f>
        <v>پین داخل عاج هر عدد </v>
      </c>
      <c r="C34" s="27" t="e">
        <f>'تعرفه کلی'!#REF!</f>
        <v>#REF!</v>
      </c>
      <c r="D34" s="22" t="s">
        <v>171</v>
      </c>
    </row>
    <row r="35" spans="1:4" ht="30" customHeight="1">
      <c r="A35" s="85" t="str">
        <f>'تعرفه کلی'!A33</f>
        <v>3-8</v>
      </c>
      <c r="B35" s="85" t="str">
        <f>'تعرفه کلی'!B33</f>
        <v>پین داخل کانال هر عدد </v>
      </c>
      <c r="C35" s="27" t="e">
        <f>'تعرفه کلی'!#REF!</f>
        <v>#REF!</v>
      </c>
      <c r="D35" s="22" t="s">
        <v>189</v>
      </c>
    </row>
    <row r="36" spans="1:4" ht="30" customHeight="1">
      <c r="A36" s="85" t="str">
        <f>'تعرفه کلی'!A34</f>
        <v>3-9</v>
      </c>
      <c r="B36" s="85" t="str">
        <f>'تعرفه کلی'!B34</f>
        <v>اسپلینت کامپوزیت هر دندان </v>
      </c>
      <c r="C36" s="27" t="e">
        <f>'تعرفه کلی'!#REF!</f>
        <v>#REF!</v>
      </c>
      <c r="D36" s="22" t="s">
        <v>190</v>
      </c>
    </row>
    <row r="37" spans="1:4" ht="30" customHeight="1">
      <c r="A37" s="85" t="str">
        <f>'تعرفه کلی'!A35</f>
        <v>3-10</v>
      </c>
      <c r="B37" s="85" t="str">
        <f>'تعرفه کلی'!B35</f>
        <v>بیلدآپ تاج با آمالگام  </v>
      </c>
      <c r="C37" s="27" t="e">
        <f>'تعرفه کلی'!#REF!</f>
        <v>#REF!</v>
      </c>
      <c r="D37" s="22" t="s">
        <v>191</v>
      </c>
    </row>
    <row r="38" spans="1:4" ht="30" customHeight="1">
      <c r="A38" s="85" t="str">
        <f>'تعرفه کلی'!A36</f>
        <v>3-11</v>
      </c>
      <c r="B38" s="85" t="str">
        <f>'تعرفه کلی'!B36</f>
        <v>بیلدآپ تاج با کامپوزیت </v>
      </c>
      <c r="C38" s="27" t="e">
        <f>'تعرفه کلی'!#REF!</f>
        <v>#REF!</v>
      </c>
      <c r="D38" s="22" t="s">
        <v>176</v>
      </c>
    </row>
    <row r="39" spans="1:4" ht="24.75" customHeight="1">
      <c r="A39" s="86"/>
      <c r="B39" s="86"/>
      <c r="C39" s="52"/>
      <c r="D39" s="87"/>
    </row>
    <row r="40" spans="1:4" s="84" customFormat="1" ht="30" customHeight="1">
      <c r="A40" s="82" t="str">
        <f>'تعرفه کلی'!A38</f>
        <v>ردیف</v>
      </c>
      <c r="B40" s="82" t="str">
        <f>'تعرفه کلی'!B38</f>
        <v>درمان ریشه</v>
      </c>
      <c r="C40" s="83" t="e">
        <f>'تعرفه کلی'!#REF!</f>
        <v>#REF!</v>
      </c>
      <c r="D40" s="56" t="s">
        <v>170</v>
      </c>
    </row>
    <row r="41" spans="1:4" ht="30" customHeight="1">
      <c r="A41" s="85" t="str">
        <f>'تعرفه کلی'!A39</f>
        <v>4-1</v>
      </c>
      <c r="B41" s="85" t="str">
        <f>'تعرفه کلی'!B39</f>
        <v>پالپوتومی اورژانس</v>
      </c>
      <c r="C41" s="27" t="e">
        <f>'تعرفه کلی'!#REF!</f>
        <v>#REF!</v>
      </c>
      <c r="D41" s="76" t="s">
        <v>192</v>
      </c>
    </row>
    <row r="42" spans="1:4" ht="30" customHeight="1">
      <c r="A42" s="85" t="str">
        <f>'تعرفه کلی'!A40</f>
        <v>4-2</v>
      </c>
      <c r="B42" s="85" t="str">
        <f>'تعرفه کلی'!B40</f>
        <v>درمان ریشه یک کاناله </v>
      </c>
      <c r="C42" s="27" t="e">
        <f>'تعرفه کلی'!#REF!</f>
        <v>#REF!</v>
      </c>
      <c r="D42" s="115" t="s">
        <v>193</v>
      </c>
    </row>
    <row r="43" spans="1:4" ht="30" customHeight="1">
      <c r="A43" s="85" t="str">
        <f>'تعرفه کلی'!A41</f>
        <v>4-3</v>
      </c>
      <c r="B43" s="85" t="str">
        <f>'تعرفه کلی'!B41</f>
        <v>درمان ریشه دو کاناله </v>
      </c>
      <c r="C43" s="27" t="e">
        <f>'تعرفه کلی'!#REF!</f>
        <v>#REF!</v>
      </c>
      <c r="D43" s="117"/>
    </row>
    <row r="44" spans="1:4" ht="30" customHeight="1">
      <c r="A44" s="85" t="str">
        <f>'تعرفه کلی'!A42</f>
        <v>4-4</v>
      </c>
      <c r="B44" s="85" t="str">
        <f>'تعرفه کلی'!B42</f>
        <v>درمان ریشه سه کاناله </v>
      </c>
      <c r="C44" s="27" t="e">
        <f>'تعرفه کلی'!#REF!</f>
        <v>#REF!</v>
      </c>
      <c r="D44" s="117"/>
    </row>
    <row r="45" spans="1:4" ht="30" customHeight="1">
      <c r="A45" s="85" t="str">
        <f>'تعرفه کلی'!A43</f>
        <v>4-5</v>
      </c>
      <c r="B45" s="85" t="str">
        <f>'تعرفه کلی'!B43</f>
        <v>درمان ریشه چهار کاناله </v>
      </c>
      <c r="C45" s="27" t="e">
        <f>'تعرفه کلی'!#REF!</f>
        <v>#REF!</v>
      </c>
      <c r="D45" s="117"/>
    </row>
    <row r="46" spans="1:4" ht="30" customHeight="1">
      <c r="A46" s="85" t="str">
        <f>'تعرفه کلی'!A44</f>
        <v>4-6</v>
      </c>
      <c r="B46" s="85" t="str">
        <f>'تعرفه کلی'!B44</f>
        <v>درمان ریشه یک کاناله دندان 7 </v>
      </c>
      <c r="C46" s="27" t="e">
        <f>'تعرفه کلی'!#REF!</f>
        <v>#REF!</v>
      </c>
      <c r="D46" s="117"/>
    </row>
    <row r="47" spans="1:4" ht="30" customHeight="1">
      <c r="A47" s="85" t="str">
        <f>'تعرفه کلی'!A45</f>
        <v>4-7</v>
      </c>
      <c r="B47" s="85" t="str">
        <f>'تعرفه کلی'!B45</f>
        <v>درمان ریشه دو کاناله دندان 7 </v>
      </c>
      <c r="C47" s="27" t="e">
        <f>'تعرفه کلی'!#REF!</f>
        <v>#REF!</v>
      </c>
      <c r="D47" s="117"/>
    </row>
    <row r="48" spans="1:4" ht="30" customHeight="1">
      <c r="A48" s="85" t="str">
        <f>'تعرفه کلی'!A46</f>
        <v>4-8</v>
      </c>
      <c r="B48" s="85" t="str">
        <f>'تعرفه کلی'!B46</f>
        <v>درمان ریشه سه کاناله دندان 7 </v>
      </c>
      <c r="C48" s="27" t="e">
        <f>'تعرفه کلی'!#REF!</f>
        <v>#REF!</v>
      </c>
      <c r="D48" s="115" t="s">
        <v>193</v>
      </c>
    </row>
    <row r="49" spans="1:4" ht="30" customHeight="1">
      <c r="A49" s="85" t="str">
        <f>'تعرفه کلی'!A47</f>
        <v>4-9</v>
      </c>
      <c r="B49" s="85" t="str">
        <f>'تعرفه کلی'!B47</f>
        <v>درمان ریشه چهار کاناله دندان 7 </v>
      </c>
      <c r="C49" s="27" t="e">
        <f>'تعرفه کلی'!#REF!</f>
        <v>#REF!</v>
      </c>
      <c r="D49" s="117"/>
    </row>
    <row r="50" spans="1:4" ht="30" customHeight="1">
      <c r="A50" s="85" t="str">
        <f>'تعرفه کلی'!A48</f>
        <v>4-10</v>
      </c>
      <c r="B50" s="85" t="str">
        <f>'تعرفه کلی'!B48</f>
        <v>درمان ریشه یک کاناله دندان 8</v>
      </c>
      <c r="C50" s="27" t="e">
        <f>'تعرفه کلی'!#REF!</f>
        <v>#REF!</v>
      </c>
      <c r="D50" s="117"/>
    </row>
    <row r="51" spans="1:4" ht="30" customHeight="1">
      <c r="A51" s="85" t="str">
        <f>'تعرفه کلی'!A49</f>
        <v>4-11</v>
      </c>
      <c r="B51" s="85" t="str">
        <f>'تعرفه کلی'!B49</f>
        <v>درمان ریشه دو کاناله دندان 8</v>
      </c>
      <c r="C51" s="27" t="e">
        <f>'تعرفه کلی'!#REF!</f>
        <v>#REF!</v>
      </c>
      <c r="D51" s="117"/>
    </row>
    <row r="52" spans="1:4" ht="30" customHeight="1">
      <c r="A52" s="85" t="str">
        <f>'تعرفه کلی'!A50</f>
        <v>4-12</v>
      </c>
      <c r="B52" s="85" t="str">
        <f>'تعرفه کلی'!B50</f>
        <v>درمان ریشه سه کاناله دندان 8</v>
      </c>
      <c r="C52" s="27" t="e">
        <f>'تعرفه کلی'!#REF!</f>
        <v>#REF!</v>
      </c>
      <c r="D52" s="117"/>
    </row>
    <row r="53" spans="1:4" ht="30" customHeight="1">
      <c r="A53" s="85" t="str">
        <f>'تعرفه کلی'!A51</f>
        <v>4-13</v>
      </c>
      <c r="B53" s="85" t="str">
        <f>'تعرفه کلی'!B51</f>
        <v>درمان ریشه چهار کاناله دندان 8</v>
      </c>
      <c r="C53" s="27" t="e">
        <f>'تعرفه کلی'!#REF!</f>
        <v>#REF!</v>
      </c>
      <c r="D53" s="117"/>
    </row>
    <row r="54" spans="1:4" ht="30" customHeight="1">
      <c r="A54" s="85" t="str">
        <f>'تعرفه کلی'!A52</f>
        <v>4-14</v>
      </c>
      <c r="B54" s="85" t="str">
        <f>'تعرفه کلی'!B52</f>
        <v>درمان مجدد یک کاناله</v>
      </c>
      <c r="C54" s="27" t="e">
        <f>'تعرفه کلی'!#REF!</f>
        <v>#REF!</v>
      </c>
      <c r="D54" s="115" t="s">
        <v>175</v>
      </c>
    </row>
    <row r="55" spans="1:4" ht="30" customHeight="1">
      <c r="A55" s="85" t="str">
        <f>'تعرفه کلی'!A53</f>
        <v>4-15</v>
      </c>
      <c r="B55" s="85" t="str">
        <f>'تعرفه کلی'!B53</f>
        <v>درمان مجدد دو کاناله</v>
      </c>
      <c r="C55" s="27" t="e">
        <f>'تعرفه کلی'!#REF!</f>
        <v>#REF!</v>
      </c>
      <c r="D55" s="117"/>
    </row>
    <row r="56" spans="1:4" ht="30" customHeight="1">
      <c r="A56" s="85" t="str">
        <f>'تعرفه کلی'!A54</f>
        <v>4-16</v>
      </c>
      <c r="B56" s="85" t="str">
        <f>'تعرفه کلی'!B54</f>
        <v>درمان مجدد سه کاناله</v>
      </c>
      <c r="C56" s="27" t="e">
        <f>'تعرفه کلی'!#REF!</f>
        <v>#REF!</v>
      </c>
      <c r="D56" s="117"/>
    </row>
    <row r="57" spans="1:4" ht="30" customHeight="1">
      <c r="A57" s="85" t="str">
        <f>'تعرفه کلی'!A55</f>
        <v>4-17</v>
      </c>
      <c r="B57" s="85" t="str">
        <f>'تعرفه کلی'!B55</f>
        <v>درمان مجدد چهارکاناله</v>
      </c>
      <c r="C57" s="27" t="e">
        <f>'تعرفه کلی'!#REF!</f>
        <v>#REF!</v>
      </c>
      <c r="D57" s="117"/>
    </row>
    <row r="58" spans="1:4" ht="30" customHeight="1">
      <c r="A58" s="85" t="str">
        <f>'تعرفه کلی'!A56</f>
        <v>4-18</v>
      </c>
      <c r="B58" s="85" t="str">
        <f>'تعرفه کلی'!B56</f>
        <v>درمان مجدد ریشه یک کاناله دندان 7 </v>
      </c>
      <c r="C58" s="27" t="e">
        <f>'تعرفه کلی'!#REF!</f>
        <v>#REF!</v>
      </c>
      <c r="D58" s="117"/>
    </row>
    <row r="59" spans="1:4" ht="30" customHeight="1">
      <c r="A59" s="85" t="str">
        <f>'تعرفه کلی'!A57</f>
        <v>4-19</v>
      </c>
      <c r="B59" s="85" t="str">
        <f>'تعرفه کلی'!B57</f>
        <v>درمان مجدد ریشه دو کاناله دندان 7 </v>
      </c>
      <c r="C59" s="27" t="e">
        <f>'تعرفه کلی'!#REF!</f>
        <v>#REF!</v>
      </c>
      <c r="D59" s="117"/>
    </row>
    <row r="60" spans="1:4" ht="30" customHeight="1">
      <c r="A60" s="85" t="str">
        <f>'تعرفه کلی'!A58</f>
        <v>4-20</v>
      </c>
      <c r="B60" s="85" t="str">
        <f>'تعرفه کلی'!B58</f>
        <v>درمان مجدد ریشه سه کاناله دندان 7</v>
      </c>
      <c r="C60" s="27" t="e">
        <f>'تعرفه کلی'!#REF!</f>
        <v>#REF!</v>
      </c>
      <c r="D60" s="117"/>
    </row>
    <row r="61" spans="1:4" ht="30" customHeight="1">
      <c r="A61" s="85" t="str">
        <f>'تعرفه کلی'!A59</f>
        <v>4-21</v>
      </c>
      <c r="B61" s="85" t="str">
        <f>'تعرفه کلی'!B59</f>
        <v>درمان مجدد ریشه چهار کاناله دندان 7</v>
      </c>
      <c r="C61" s="27" t="e">
        <f>'تعرفه کلی'!#REF!</f>
        <v>#REF!</v>
      </c>
      <c r="D61" s="117"/>
    </row>
    <row r="62" spans="1:4" ht="30" customHeight="1">
      <c r="A62" s="85" t="str">
        <f>'تعرفه کلی'!A60</f>
        <v>4-22</v>
      </c>
      <c r="B62" s="85" t="str">
        <f>'تعرفه کلی'!B60</f>
        <v>درمان مجدد ریشه یک کاناله دندان 8 </v>
      </c>
      <c r="C62" s="27" t="e">
        <f>'تعرفه کلی'!#REF!</f>
        <v>#REF!</v>
      </c>
      <c r="D62" s="117"/>
    </row>
    <row r="63" spans="1:4" ht="30" customHeight="1">
      <c r="A63" s="85" t="str">
        <f>'تعرفه کلی'!A61</f>
        <v>4-23</v>
      </c>
      <c r="B63" s="85" t="str">
        <f>'تعرفه کلی'!B61</f>
        <v>درمان مجدد ریشه دو کاناله دندان 8 </v>
      </c>
      <c r="C63" s="27" t="e">
        <f>'تعرفه کلی'!#REF!</f>
        <v>#REF!</v>
      </c>
      <c r="D63" s="117"/>
    </row>
    <row r="64" spans="1:4" ht="30" customHeight="1">
      <c r="A64" s="85" t="str">
        <f>'تعرفه کلی'!A62</f>
        <v>4-24</v>
      </c>
      <c r="B64" s="85" t="str">
        <f>'تعرفه کلی'!B62</f>
        <v>درمان مجدد ریشه سه کاناله دندان 8</v>
      </c>
      <c r="C64" s="27" t="e">
        <f>'تعرفه کلی'!#REF!</f>
        <v>#REF!</v>
      </c>
      <c r="D64" s="115" t="s">
        <v>175</v>
      </c>
    </row>
    <row r="65" spans="1:4" ht="30" customHeight="1">
      <c r="A65" s="85" t="str">
        <f>'تعرفه کلی'!A63</f>
        <v>4-25</v>
      </c>
      <c r="B65" s="85" t="str">
        <f>'تعرفه کلی'!B63</f>
        <v>درمان مجدد ریشه چهار کاناله دندان 8</v>
      </c>
      <c r="C65" s="27" t="e">
        <f>'تعرفه کلی'!#REF!</f>
        <v>#REF!</v>
      </c>
      <c r="D65" s="117"/>
    </row>
    <row r="66" spans="1:4" ht="30" customHeight="1">
      <c r="A66" s="85" t="str">
        <f>'تعرفه کلی'!A64</f>
        <v>4-26</v>
      </c>
      <c r="B66" s="85" t="str">
        <f>'تعرفه کلی'!B64</f>
        <v>رزکسیون اپیکال دندان یک ریشه</v>
      </c>
      <c r="C66" s="27" t="e">
        <f>'تعرفه کلی'!#REF!</f>
        <v>#REF!</v>
      </c>
      <c r="D66" s="117"/>
    </row>
    <row r="67" spans="1:4" ht="30" customHeight="1">
      <c r="A67" s="85" t="str">
        <f>'تعرفه کلی'!A65</f>
        <v>4-27</v>
      </c>
      <c r="B67" s="85" t="str">
        <f>'تعرفه کلی'!B65</f>
        <v>رزکسیون اپیکال دندان دو ریشه</v>
      </c>
      <c r="C67" s="27" t="e">
        <f>'تعرفه کلی'!#REF!</f>
        <v>#REF!</v>
      </c>
      <c r="D67" s="117"/>
    </row>
    <row r="68" spans="1:4" ht="30" customHeight="1">
      <c r="A68" s="85" t="str">
        <f>'تعرفه کلی'!A66</f>
        <v>4-28</v>
      </c>
      <c r="B68" s="85" t="str">
        <f>'تعرفه کلی'!B66</f>
        <v>رزکسیون اپیکال دندان سه ریشه</v>
      </c>
      <c r="C68" s="27" t="e">
        <f>'تعرفه کلی'!#REF!</f>
        <v>#REF!</v>
      </c>
      <c r="D68" s="117"/>
    </row>
    <row r="69" spans="1:4" ht="30" customHeight="1">
      <c r="A69" s="85" t="str">
        <f>'تعرفه کلی'!A67</f>
        <v>4-29</v>
      </c>
      <c r="B69" s="85" t="str">
        <f>'تعرفه کلی'!B67</f>
        <v>رتروگرید هر ریشه (علاوه بر رزکسیون)</v>
      </c>
      <c r="C69" s="27" t="e">
        <f>'تعرفه کلی'!#REF!</f>
        <v>#REF!</v>
      </c>
      <c r="D69" s="117"/>
    </row>
    <row r="70" spans="1:4" ht="30" customHeight="1">
      <c r="A70" s="85" t="str">
        <f>'تعرفه کلی'!A68</f>
        <v>4-30</v>
      </c>
      <c r="B70" s="85" t="str">
        <f>'تعرفه کلی'!B68</f>
        <v>اپکسیفیکیشن هر ریشه دندان دائمی (کل جلسات)</v>
      </c>
      <c r="C70" s="27" t="e">
        <f>'تعرفه کلی'!#REF!</f>
        <v>#REF!</v>
      </c>
      <c r="D70" s="117"/>
    </row>
    <row r="71" spans="1:4" ht="30" customHeight="1">
      <c r="A71" s="85" t="str">
        <f>'تعرفه کلی'!A69</f>
        <v>4-31</v>
      </c>
      <c r="B71" s="85" t="str">
        <f>'تعرفه کلی'!B69</f>
        <v>درمان پرفوراسیون با MTA یا cem-cement</v>
      </c>
      <c r="C71" s="27" t="e">
        <f>'تعرفه کلی'!#REF!</f>
        <v>#REF!</v>
      </c>
      <c r="D71" s="117"/>
    </row>
    <row r="72" spans="1:4" ht="30" customHeight="1">
      <c r="A72" s="85" t="str">
        <f>'تعرفه کلی'!A70</f>
        <v>4-32</v>
      </c>
      <c r="B72" s="85" t="str">
        <f>'تعرفه کلی'!B70</f>
        <v>پرکردن کانال با MTA</v>
      </c>
      <c r="C72" s="27" t="e">
        <f>'تعرفه کلی'!#REF!</f>
        <v>#REF!</v>
      </c>
      <c r="D72" s="117"/>
    </row>
    <row r="73" spans="1:4" ht="30" customHeight="1">
      <c r="A73" s="85" t="str">
        <f>'تعرفه کلی'!A71</f>
        <v>4-33</v>
      </c>
      <c r="B73" s="85" t="str">
        <f>'تعرفه کلی'!B71</f>
        <v>اپكسوژنزيس دندان</v>
      </c>
      <c r="C73" s="27" t="e">
        <f>'تعرفه کلی'!#REF!</f>
        <v>#REF!</v>
      </c>
      <c r="D73" s="116"/>
    </row>
    <row r="74" spans="1:4" ht="24.75" customHeight="1">
      <c r="A74" s="86"/>
      <c r="B74" s="86"/>
      <c r="C74" s="86"/>
      <c r="D74" s="90"/>
    </row>
    <row r="75" spans="1:4" s="84" customFormat="1" ht="30" customHeight="1">
      <c r="A75" s="82" t="str">
        <f>'تعرفه کلی'!A73</f>
        <v>ردیف</v>
      </c>
      <c r="B75" s="82" t="str">
        <f>'تعرفه کلی'!B73</f>
        <v>پریو</v>
      </c>
      <c r="C75" s="83" t="e">
        <f>'تعرفه کلی'!#REF!</f>
        <v>#REF!</v>
      </c>
      <c r="D75" s="29" t="s">
        <v>170</v>
      </c>
    </row>
    <row r="76" spans="1:4" ht="30" customHeight="1">
      <c r="A76" s="85" t="str">
        <f>'تعرفه کلی'!A74</f>
        <v>5-1</v>
      </c>
      <c r="B76" s="85" t="str">
        <f>'تعرفه کلی'!B74</f>
        <v>جرمگیری کامل هر فک (بزرگسال)</v>
      </c>
      <c r="C76" s="27" t="e">
        <f>'تعرفه کلی'!#REF!</f>
        <v>#REF!</v>
      </c>
      <c r="D76" s="76" t="s">
        <v>250</v>
      </c>
    </row>
    <row r="77" spans="1:4" ht="30" customHeight="1">
      <c r="A77" s="85" t="str">
        <f>'تعرفه کلی'!A75</f>
        <v>5-2</v>
      </c>
      <c r="B77" s="85" t="str">
        <f>'تعرفه کلی'!B75</f>
        <v>جرمگیری کامل  دو فک (بزرگسال)</v>
      </c>
      <c r="C77" s="27" t="e">
        <f>'تعرفه کلی'!#REF!</f>
        <v>#REF!</v>
      </c>
      <c r="D77" s="76"/>
    </row>
    <row r="78" spans="1:4" ht="30" customHeight="1">
      <c r="A78" s="85" t="str">
        <f>'تعرفه کلی'!A76</f>
        <v>5-3</v>
      </c>
      <c r="B78" s="85" t="str">
        <f>'تعرفه کلی'!B76</f>
        <v>بروساژ هر فک </v>
      </c>
      <c r="C78" s="27" t="e">
        <f>'تعرفه کلی'!#REF!</f>
        <v>#REF!</v>
      </c>
      <c r="D78" s="22"/>
    </row>
    <row r="79" spans="1:4" ht="30" customHeight="1">
      <c r="A79" s="85" t="str">
        <f>'تعرفه کلی'!A77</f>
        <v>5-4</v>
      </c>
      <c r="B79" s="85" t="str">
        <f>'تعرفه کلی'!B77</f>
        <v>فلپ نیم فک </v>
      </c>
      <c r="C79" s="27" t="e">
        <f>'تعرفه کلی'!#REF!</f>
        <v>#REF!</v>
      </c>
      <c r="D79" s="22" t="s">
        <v>194</v>
      </c>
    </row>
    <row r="80" spans="1:4" ht="30" customHeight="1">
      <c r="A80" s="85" t="str">
        <f>'تعرفه کلی'!A78</f>
        <v>5-5</v>
      </c>
      <c r="B80" s="85" t="str">
        <f>'تعرفه کلی'!B78</f>
        <v>پیوند لثه یک دندان </v>
      </c>
      <c r="C80" s="27" t="e">
        <f>'تعرفه کلی'!#REF!</f>
        <v>#REF!</v>
      </c>
      <c r="D80" s="22" t="s">
        <v>195</v>
      </c>
    </row>
    <row r="81" spans="1:4" ht="30" customHeight="1">
      <c r="A81" s="85" t="str">
        <f>'تعرفه کلی'!A79</f>
        <v>5-6</v>
      </c>
      <c r="B81" s="85" t="str">
        <f>'تعرفه کلی'!B79</f>
        <v>افزایش طول تاج همراه با فلپ</v>
      </c>
      <c r="C81" s="27" t="e">
        <f>'تعرفه کلی'!#REF!</f>
        <v>#REF!</v>
      </c>
      <c r="D81" s="22" t="s">
        <v>196</v>
      </c>
    </row>
    <row r="82" spans="1:4" ht="30" customHeight="1">
      <c r="A82" s="85" t="str">
        <f>'تعرفه کلی'!A80</f>
        <v>5-7</v>
      </c>
      <c r="B82" s="85" t="str">
        <f>'تعرفه کلی'!B80</f>
        <v>همی سکشن و قطع ریشه </v>
      </c>
      <c r="C82" s="27" t="e">
        <f>'تعرفه کلی'!#REF!</f>
        <v>#REF!</v>
      </c>
      <c r="D82" s="22"/>
    </row>
    <row r="83" spans="1:4" ht="30" customHeight="1">
      <c r="A83" s="85" t="str">
        <f>'تعرفه کلی'!A81</f>
        <v>5-8</v>
      </c>
      <c r="B83" s="85" t="str">
        <f>'تعرفه کلی'!B81</f>
        <v>فلپ 1/6 دهان</v>
      </c>
      <c r="C83" s="27" t="e">
        <f>'تعرفه کلی'!#REF!</f>
        <v>#REF!</v>
      </c>
      <c r="D83" s="22" t="s">
        <v>197</v>
      </c>
    </row>
    <row r="84" spans="1:4" ht="30" customHeight="1">
      <c r="A84" s="85" t="str">
        <f>'تعرفه کلی'!A82</f>
        <v>5-9</v>
      </c>
      <c r="B84" s="85" t="str">
        <f>'تعرفه کلی'!B82</f>
        <v>دیستال وج</v>
      </c>
      <c r="C84" s="27" t="e">
        <f>'تعرفه کلی'!#REF!</f>
        <v>#REF!</v>
      </c>
      <c r="D84" s="22" t="s">
        <v>255</v>
      </c>
    </row>
    <row r="85" spans="1:4" ht="30" customHeight="1">
      <c r="A85" s="85" t="str">
        <f>'تعرفه کلی'!A83</f>
        <v>5-10</v>
      </c>
      <c r="B85" s="85" t="str">
        <f>'تعرفه کلی'!B83</f>
        <v>الکتروسرجری</v>
      </c>
      <c r="C85" s="27" t="e">
        <f>'تعرفه کلی'!#REF!</f>
        <v>#REF!</v>
      </c>
      <c r="D85" s="77"/>
    </row>
    <row r="86" spans="1:4" ht="24.75" customHeight="1">
      <c r="A86" s="86"/>
      <c r="B86" s="86"/>
      <c r="C86" s="52"/>
      <c r="D86" s="87"/>
    </row>
    <row r="87" spans="1:4" s="84" customFormat="1" ht="30" customHeight="1">
      <c r="A87" s="82" t="str">
        <f>'تعرفه کلی'!A85</f>
        <v>ردیف</v>
      </c>
      <c r="B87" s="82" t="str">
        <f>'تعرفه کلی'!B85</f>
        <v>پروتز</v>
      </c>
      <c r="C87" s="83" t="e">
        <f>'تعرفه کلی'!#REF!</f>
        <v>#REF!</v>
      </c>
      <c r="D87" s="29" t="s">
        <v>170</v>
      </c>
    </row>
    <row r="88" spans="1:4" ht="30" customHeight="1">
      <c r="A88" s="85" t="str">
        <f>'تعرفه کلی'!A86</f>
        <v>6-1</v>
      </c>
      <c r="B88" s="85" t="str">
        <f>'تعرفه کلی'!B86</f>
        <v>نایت گارد سخت</v>
      </c>
      <c r="C88" s="27" t="e">
        <f>'تعرفه کلی'!#REF!</f>
        <v>#REF!</v>
      </c>
      <c r="D88" s="78"/>
    </row>
    <row r="89" spans="1:4" ht="30" customHeight="1">
      <c r="A89" s="85" t="str">
        <f>'تعرفه کلی'!A87</f>
        <v>6-2</v>
      </c>
      <c r="B89" s="85" t="str">
        <f>'تعرفه کلی'!B87</f>
        <v>نایت گارد نرم</v>
      </c>
      <c r="C89" s="27" t="e">
        <f>'تعرفه کلی'!#REF!</f>
        <v>#REF!</v>
      </c>
      <c r="D89" s="79"/>
    </row>
    <row r="90" spans="1:4" ht="30" customHeight="1">
      <c r="A90" s="85" t="str">
        <f>'تعرفه کلی'!A88</f>
        <v>6-3</v>
      </c>
      <c r="B90" s="85" t="str">
        <f>'تعرفه کلی'!B88</f>
        <v>دست دندان </v>
      </c>
      <c r="C90" s="27" t="e">
        <f>'تعرفه کلی'!#REF!</f>
        <v>#REF!</v>
      </c>
      <c r="D90" s="115" t="s">
        <v>198</v>
      </c>
    </row>
    <row r="91" spans="1:4" ht="30" customHeight="1">
      <c r="A91" s="85" t="str">
        <f>'تعرفه کلی'!A89</f>
        <v>6-4</v>
      </c>
      <c r="B91" s="85" t="str">
        <f>'تعرفه کلی'!B89</f>
        <v>نیم دست دندان </v>
      </c>
      <c r="C91" s="27" t="e">
        <f>'تعرفه کلی'!#REF!</f>
        <v>#REF!</v>
      </c>
      <c r="D91" s="117"/>
    </row>
    <row r="92" spans="1:4" ht="30" customHeight="1">
      <c r="A92" s="85" t="str">
        <f>'تعرفه کلی'!A90</f>
        <v>6-5</v>
      </c>
      <c r="B92" s="85" t="str">
        <f>'تعرفه کلی'!B90</f>
        <v>پلاک کرم کبالت هر فک </v>
      </c>
      <c r="C92" s="27" t="e">
        <f>'تعرفه کلی'!#REF!</f>
        <v>#REF!</v>
      </c>
      <c r="D92" s="116"/>
    </row>
    <row r="93" spans="1:4" ht="30" customHeight="1">
      <c r="A93" s="85" t="str">
        <f>'تعرفه کلی'!A91</f>
        <v>6-6</v>
      </c>
      <c r="B93" s="85" t="str">
        <f>'تعرفه کلی'!B91</f>
        <v>پروتز ثابت هر واحد (PFM)</v>
      </c>
      <c r="C93" s="27" t="e">
        <f>'تعرفه کلی'!#REF!</f>
        <v>#REF!</v>
      </c>
      <c r="D93" s="22" t="s">
        <v>199</v>
      </c>
    </row>
    <row r="94" spans="1:4" ht="30" customHeight="1">
      <c r="A94" s="85" t="str">
        <f>'تعرفه کلی'!A92</f>
        <v>6-7</v>
      </c>
      <c r="B94" s="85" t="str">
        <f>'تعرفه کلی'!B92</f>
        <v>پروتز ثابت (PFM) (دندان جايگزين شونده يا Pontic) هر واحد</v>
      </c>
      <c r="C94" s="27" t="e">
        <f>'تعرفه کلی'!#REF!</f>
        <v>#REF!</v>
      </c>
      <c r="D94" s="22"/>
    </row>
    <row r="95" spans="1:4" ht="30" customHeight="1">
      <c r="A95" s="85" t="str">
        <f>'تعرفه کلی'!A93</f>
        <v>6-8</v>
      </c>
      <c r="B95" s="85" t="str">
        <f>'تعرفه کلی'!B93</f>
        <v>روکش تمام پرسلن و یا زیر کونیوم</v>
      </c>
      <c r="C95" s="27" t="e">
        <f>'تعرفه کلی'!#REF!</f>
        <v>#REF!</v>
      </c>
      <c r="D95" s="22" t="s">
        <v>201</v>
      </c>
    </row>
    <row r="96" spans="1:4" ht="30" customHeight="1">
      <c r="A96" s="85" t="str">
        <f>'تعرفه کلی'!A94</f>
        <v>6-9</v>
      </c>
      <c r="B96" s="85" t="str">
        <f>'تعرفه کلی'!B94</f>
        <v>پارسیل آکریلی تا 5 دندان </v>
      </c>
      <c r="C96" s="27" t="e">
        <f>'تعرفه کلی'!#REF!</f>
        <v>#REF!</v>
      </c>
      <c r="D96" s="22" t="s">
        <v>198</v>
      </c>
    </row>
    <row r="97" spans="1:4" ht="30" customHeight="1">
      <c r="A97" s="85" t="str">
        <f>'تعرفه کلی'!A95</f>
        <v>6-10</v>
      </c>
      <c r="B97" s="85" t="str">
        <f>'تعرفه کلی'!B95</f>
        <v>به ازا هر دندان اضافه </v>
      </c>
      <c r="C97" s="27" t="e">
        <f>'تعرفه کلی'!#REF!</f>
        <v>#REF!</v>
      </c>
      <c r="D97" s="22"/>
    </row>
    <row r="98" spans="1:4" ht="30" customHeight="1">
      <c r="A98" s="85" t="str">
        <f>'تعرفه کلی'!A96</f>
        <v>6-11</v>
      </c>
      <c r="B98" s="85" t="str">
        <f>'تعرفه کلی'!B96</f>
        <v>پروتز آکریلی تا دو دندان (فیلیپر)</v>
      </c>
      <c r="C98" s="27" t="e">
        <f>'تعرفه کلی'!#REF!</f>
        <v>#REF!</v>
      </c>
      <c r="D98" s="77"/>
    </row>
    <row r="99" spans="1:4" ht="30" customHeight="1">
      <c r="A99" s="85" t="str">
        <f>'تعرفه کلی'!A97</f>
        <v>6-12</v>
      </c>
      <c r="B99" s="85" t="str">
        <f>'تعرفه کلی'!B97</f>
        <v>مریلند بریج</v>
      </c>
      <c r="C99" s="27" t="e">
        <f>'تعرفه کلی'!#REF!</f>
        <v>#REF!</v>
      </c>
      <c r="D99" s="22"/>
    </row>
    <row r="100" spans="1:4" ht="30" customHeight="1">
      <c r="A100" s="85" t="str">
        <f>'تعرفه کلی'!A98</f>
        <v>6-13</v>
      </c>
      <c r="B100" s="85" t="str">
        <f>'تعرفه کلی'!B98</f>
        <v>ریلاین هر فک </v>
      </c>
      <c r="C100" s="27" t="e">
        <f>'تعرفه کلی'!#REF!</f>
        <v>#REF!</v>
      </c>
      <c r="D100" s="22" t="s">
        <v>202</v>
      </c>
    </row>
    <row r="101" spans="1:4" ht="30" customHeight="1">
      <c r="A101" s="85" t="str">
        <f>'تعرفه کلی'!A99</f>
        <v>6-14</v>
      </c>
      <c r="B101" s="85" t="str">
        <f>'تعرفه کلی'!B99</f>
        <v>ریبیس هر فک </v>
      </c>
      <c r="C101" s="27" t="e">
        <f>'تعرفه کلی'!#REF!</f>
        <v>#REF!</v>
      </c>
      <c r="D101" s="22" t="s">
        <v>203</v>
      </c>
    </row>
    <row r="102" spans="1:4" ht="30" customHeight="1">
      <c r="A102" s="85" t="str">
        <f>'تعرفه کلی'!A100</f>
        <v>6-15</v>
      </c>
      <c r="B102" s="85" t="str">
        <f>'تعرفه کلی'!B100</f>
        <v>پست ریختگی </v>
      </c>
      <c r="C102" s="27" t="e">
        <f>'تعرفه کلی'!#REF!</f>
        <v>#REF!</v>
      </c>
      <c r="D102" s="22" t="s">
        <v>204</v>
      </c>
    </row>
    <row r="103" spans="1:4" ht="30" customHeight="1">
      <c r="A103" s="85" t="str">
        <f>'تعرفه کلی'!A101</f>
        <v>6-16</v>
      </c>
      <c r="B103" s="85" t="str">
        <f>'تعرفه کلی'!B101</f>
        <v>فایبر پست+ترميم</v>
      </c>
      <c r="C103" s="27" t="e">
        <f>'تعرفه کلی'!#REF!</f>
        <v>#REF!</v>
      </c>
      <c r="D103" s="22" t="s">
        <v>261</v>
      </c>
    </row>
    <row r="104" spans="1:4" ht="30" customHeight="1">
      <c r="A104" s="85" t="str">
        <f>'تعرفه کلی'!A102</f>
        <v>6-17</v>
      </c>
      <c r="B104" s="85" t="str">
        <f>'تعرفه کلی'!B102</f>
        <v>پرسلن لامینیت</v>
      </c>
      <c r="C104" s="27" t="e">
        <f>'تعرفه کلی'!#REF!</f>
        <v>#REF!</v>
      </c>
      <c r="D104" s="22" t="s">
        <v>198</v>
      </c>
    </row>
    <row r="105" spans="1:4" ht="30" customHeight="1">
      <c r="A105" s="85" t="str">
        <f>'تعرفه کلی'!A103</f>
        <v>6-18</v>
      </c>
      <c r="B105" s="85" t="str">
        <f>'تعرفه کلی'!B103</f>
        <v>تعمیر پروتز شکسته </v>
      </c>
      <c r="C105" s="27" t="e">
        <f>'تعرفه کلی'!#REF!</f>
        <v>#REF!</v>
      </c>
      <c r="D105" s="22" t="s">
        <v>206</v>
      </c>
    </row>
    <row r="106" spans="1:4" ht="30" customHeight="1">
      <c r="A106" s="85" t="str">
        <f>'تعرفه کلی'!A104</f>
        <v>6-19</v>
      </c>
      <c r="B106" s="85" t="str">
        <f>'تعرفه کلی'!B104</f>
        <v>خارج کردن روكش های  قدیمی</v>
      </c>
      <c r="C106" s="27" t="e">
        <f>'تعرفه کلی'!#REF!</f>
        <v>#REF!</v>
      </c>
      <c r="D106" s="22"/>
    </row>
    <row r="107" spans="1:4" ht="30" customHeight="1">
      <c r="A107" s="85" t="str">
        <f>'تعرفه کلی'!A105</f>
        <v>6-20</v>
      </c>
      <c r="B107" s="85" t="str">
        <f>'تعرفه کلی'!B105</f>
        <v>چسباندن روکش های قدیمی </v>
      </c>
      <c r="C107" s="27" t="e">
        <f>'تعرفه کلی'!#REF!</f>
        <v>#REF!</v>
      </c>
      <c r="D107" s="22"/>
    </row>
    <row r="108" spans="1:4" ht="30" customHeight="1">
      <c r="A108" s="85" t="str">
        <f>'تعرفه کلی'!A106</f>
        <v>6-21</v>
      </c>
      <c r="B108" s="85" t="str">
        <f>'تعرفه کلی'!B106</f>
        <v>خارج کردن هر پین یا پست</v>
      </c>
      <c r="C108" s="27" t="e">
        <f>'تعرفه کلی'!#REF!</f>
        <v>#REF!</v>
      </c>
      <c r="D108" s="22"/>
    </row>
    <row r="109" spans="1:4" ht="30" customHeight="1">
      <c r="A109" s="85" t="str">
        <f>'تعرفه کلی'!A107</f>
        <v>6-22</v>
      </c>
      <c r="B109" s="85" t="str">
        <f>'تعرفه کلی'!B107</f>
        <v>خارج کردن بریج قدیمی</v>
      </c>
      <c r="C109" s="27" t="e">
        <f>'تعرفه کلی'!#REF!</f>
        <v>#REF!</v>
      </c>
      <c r="D109" s="77"/>
    </row>
    <row r="110" spans="1:4" ht="30" customHeight="1">
      <c r="A110" s="85" t="str">
        <f>'تعرفه کلی'!A108</f>
        <v>6-23</v>
      </c>
      <c r="B110" s="85" t="str">
        <f>'تعرفه کلی'!B108</f>
        <v>چسباندن بریج قدیمی </v>
      </c>
      <c r="C110" s="27" t="e">
        <f>'تعرفه کلی'!#REF!</f>
        <v>#REF!</v>
      </c>
      <c r="D110" s="77"/>
    </row>
    <row r="111" spans="1:4" ht="24.75" customHeight="1">
      <c r="A111" s="86"/>
      <c r="B111" s="86"/>
      <c r="C111" s="52"/>
      <c r="D111" s="87"/>
    </row>
    <row r="112" spans="1:4" s="84" customFormat="1" ht="30" customHeight="1">
      <c r="A112" s="82" t="str">
        <f>'تعرفه کلی'!A110</f>
        <v>ردیف</v>
      </c>
      <c r="B112" s="82" t="str">
        <f>'تعرفه کلی'!B110</f>
        <v>اطفال زیر 12 سال </v>
      </c>
      <c r="C112" s="83" t="e">
        <f>'تعرفه کلی'!#REF!</f>
        <v>#REF!</v>
      </c>
      <c r="D112" s="29" t="s">
        <v>170</v>
      </c>
    </row>
    <row r="113" spans="1:4" ht="30" customHeight="1">
      <c r="A113" s="85" t="str">
        <f>'تعرفه کلی'!A111</f>
        <v>7-1</v>
      </c>
      <c r="B113" s="85" t="str">
        <f>'تعرفه کلی'!B111</f>
        <v>کشیدن قدامی (شیری / دائمی)</v>
      </c>
      <c r="C113" s="27" t="e">
        <f>'تعرفه کلی'!#REF!</f>
        <v>#REF!</v>
      </c>
      <c r="D113" s="76"/>
    </row>
    <row r="114" spans="1:4" ht="30" customHeight="1">
      <c r="A114" s="85" t="str">
        <f>'تعرفه کلی'!A112</f>
        <v>7-2</v>
      </c>
      <c r="B114" s="85" t="str">
        <f>'تعرفه کلی'!B112</f>
        <v>کشیدن خلفی( شیری / دائمی)</v>
      </c>
      <c r="C114" s="27" t="e">
        <f>'تعرفه کلی'!#REF!</f>
        <v>#REF!</v>
      </c>
      <c r="D114" s="22"/>
    </row>
    <row r="115" spans="1:4" ht="30" customHeight="1">
      <c r="A115" s="85" t="str">
        <f>'تعرفه کلی'!A113</f>
        <v>7-3</v>
      </c>
      <c r="B115" s="85" t="str">
        <f>'تعرفه کلی'!B113</f>
        <v>پالپوتومی دندان شيري</v>
      </c>
      <c r="C115" s="27" t="e">
        <f>'تعرفه کلی'!#REF!</f>
        <v>#REF!</v>
      </c>
      <c r="D115" s="22"/>
    </row>
    <row r="116" spans="1:4" ht="30" customHeight="1">
      <c r="A116" s="85" t="str">
        <f>'تعرفه کلی'!A114</f>
        <v>7-4</v>
      </c>
      <c r="B116" s="85" t="str">
        <f>'تعرفه کلی'!B114</f>
        <v>بروساژ و فلوراید تراپی هر فک </v>
      </c>
      <c r="C116" s="27" t="e">
        <f>'تعرفه کلی'!#REF!</f>
        <v>#REF!</v>
      </c>
      <c r="D116" s="22"/>
    </row>
    <row r="117" spans="1:4" ht="30" customHeight="1">
      <c r="A117" s="85" t="str">
        <f>'تعرفه کلی'!A115</f>
        <v>7-5</v>
      </c>
      <c r="B117" s="85" t="str">
        <f>'تعرفه کلی'!B115</f>
        <v>فیشور سیلنت هر دندان </v>
      </c>
      <c r="C117" s="27" t="e">
        <f>'تعرفه کلی'!#REF!</f>
        <v>#REF!</v>
      </c>
      <c r="D117" s="22" t="s">
        <v>172</v>
      </c>
    </row>
    <row r="118" spans="1:4" ht="30" customHeight="1">
      <c r="A118" s="85" t="str">
        <f>'تعرفه کلی'!A116</f>
        <v>7-6</v>
      </c>
      <c r="B118" s="85" t="str">
        <f>'تعرفه کلی'!B116</f>
        <v>روکش استیل ضد زنگ (SSC)</v>
      </c>
      <c r="C118" s="27" t="e">
        <f>'تعرفه کلی'!#REF!</f>
        <v>#REF!</v>
      </c>
      <c r="D118" s="22" t="s">
        <v>175</v>
      </c>
    </row>
    <row r="119" spans="1:4" ht="30" customHeight="1">
      <c r="A119" s="85" t="str">
        <f>'تعرفه کلی'!A117</f>
        <v>7-7</v>
      </c>
      <c r="B119" s="85" t="str">
        <f>'تعرفه کلی'!B117</f>
        <v>ترمیم آمالگام کلاس پنج یا یک سطحی </v>
      </c>
      <c r="C119" s="27" t="e">
        <f>'تعرفه کلی'!#REF!</f>
        <v>#REF!</v>
      </c>
      <c r="D119" s="22"/>
    </row>
    <row r="120" spans="1:4" ht="30" customHeight="1">
      <c r="A120" s="85" t="str">
        <f>'تعرفه کلی'!A118</f>
        <v>7-8</v>
      </c>
      <c r="B120" s="85" t="str">
        <f>'تعرفه کلی'!B118</f>
        <v>ترمیم آمالگام دو سطحی </v>
      </c>
      <c r="C120" s="27" t="e">
        <f>'تعرفه کلی'!#REF!</f>
        <v>#REF!</v>
      </c>
      <c r="D120" s="22"/>
    </row>
    <row r="121" spans="1:4" ht="30" customHeight="1">
      <c r="A121" s="85" t="str">
        <f>'تعرفه کلی'!A119</f>
        <v>7-9</v>
      </c>
      <c r="B121" s="85" t="str">
        <f>'تعرفه کلی'!B119</f>
        <v>ترمیم آمالگام سه سطحی </v>
      </c>
      <c r="C121" s="27" t="e">
        <f>'تعرفه کلی'!#REF!</f>
        <v>#REF!</v>
      </c>
      <c r="D121" s="22"/>
    </row>
    <row r="122" spans="1:4" ht="30" customHeight="1">
      <c r="A122" s="85" t="str">
        <f>'تعرفه کلی'!A120</f>
        <v>7-10</v>
      </c>
      <c r="B122" s="85" t="str">
        <f>'تعرفه کلی'!B120</f>
        <v>ترمیم اچ نوری کلاس پنج یا یک سطحی </v>
      </c>
      <c r="C122" s="27" t="e">
        <f>'تعرفه کلی'!#REF!</f>
        <v>#REF!</v>
      </c>
      <c r="D122" s="22"/>
    </row>
    <row r="123" spans="1:4" ht="30" customHeight="1">
      <c r="A123" s="85" t="str">
        <f>'تعرفه کلی'!A121</f>
        <v>7-11</v>
      </c>
      <c r="B123" s="85" t="str">
        <f>'تعرفه کلی'!B121</f>
        <v>ترمیم اچ نوری دو سطحی کلاس سه </v>
      </c>
      <c r="C123" s="27" t="e">
        <f>'تعرفه کلی'!#REF!</f>
        <v>#REF!</v>
      </c>
      <c r="D123" s="22"/>
    </row>
    <row r="124" spans="1:4" ht="30" customHeight="1">
      <c r="A124" s="85" t="str">
        <f>'تعرفه کلی'!A122</f>
        <v>7-12</v>
      </c>
      <c r="B124" s="85" t="str">
        <f>'تعرفه کلی'!B122</f>
        <v>ترمیم اچ نوری سه سطحی یا کلاس چهار </v>
      </c>
      <c r="C124" s="27" t="e">
        <f>'تعرفه کلی'!#REF!</f>
        <v>#REF!</v>
      </c>
      <c r="D124" s="22"/>
    </row>
    <row r="125" spans="1:4" ht="30" customHeight="1">
      <c r="A125" s="85" t="str">
        <f>'تعرفه کلی'!A123</f>
        <v>7-13</v>
      </c>
      <c r="B125" s="85" t="str">
        <f>'تعرفه کلی'!B123</f>
        <v>(SM) ثابت یک طرفه (بند و لوپ)</v>
      </c>
      <c r="C125" s="27" t="e">
        <f>'تعرفه کلی'!#REF!</f>
        <v>#REF!</v>
      </c>
      <c r="D125" s="69" t="s">
        <v>207</v>
      </c>
    </row>
    <row r="126" spans="1:4" ht="30" customHeight="1">
      <c r="A126" s="85" t="str">
        <f>'تعرفه کلی'!A124</f>
        <v>7-14</v>
      </c>
      <c r="B126" s="85" t="str">
        <f>'تعرفه کلی'!B124</f>
        <v>(SM) ثابت دو طرفه (لینگوال آرچ)</v>
      </c>
      <c r="C126" s="27" t="e">
        <f>'تعرفه کلی'!#REF!</f>
        <v>#REF!</v>
      </c>
      <c r="D126" s="69" t="s">
        <v>207</v>
      </c>
    </row>
    <row r="127" spans="1:4" ht="30" customHeight="1">
      <c r="A127" s="85" t="str">
        <f>'تعرفه کلی'!A125</f>
        <v>7-15</v>
      </c>
      <c r="B127" s="85" t="str">
        <f>'تعرفه کلی'!B125</f>
        <v>استریپ هر دندان  </v>
      </c>
      <c r="C127" s="27" t="e">
        <f>'تعرفه کلی'!#REF!</f>
        <v>#REF!</v>
      </c>
      <c r="D127" s="77"/>
    </row>
    <row r="128" spans="1:4" ht="30" customHeight="1">
      <c r="A128" s="85" t="str">
        <f>'تعرفه کلی'!A126</f>
        <v>7-16</v>
      </c>
      <c r="B128" s="85" t="str">
        <f>'تعرفه کلی'!B126</f>
        <v>Space regainer</v>
      </c>
      <c r="C128" s="27" t="e">
        <f>'تعرفه کلی'!#REF!</f>
        <v>#REF!</v>
      </c>
      <c r="D128" s="22" t="s">
        <v>207</v>
      </c>
    </row>
    <row r="129" spans="1:4" ht="30" customHeight="1">
      <c r="A129" s="85" t="str">
        <f>'تعرفه کلی'!A127</f>
        <v>7-17</v>
      </c>
      <c r="B129" s="85" t="str">
        <f>'تعرفه کلی'!B127</f>
        <v>متحرک Space maintainer</v>
      </c>
      <c r="C129" s="27" t="e">
        <f>'تعرفه کلی'!#REF!</f>
        <v>#REF!</v>
      </c>
      <c r="D129" s="22" t="s">
        <v>207</v>
      </c>
    </row>
    <row r="130" spans="1:4" ht="30" customHeight="1">
      <c r="A130" s="85" t="str">
        <f>'تعرفه کلی'!A128</f>
        <v>7-18</v>
      </c>
      <c r="B130" s="85" t="str">
        <f>'تعرفه کلی'!B128</f>
        <v>پالپکتومی دندان شیری قدامی </v>
      </c>
      <c r="C130" s="27" t="e">
        <f>'تعرفه کلی'!#REF!</f>
        <v>#REF!</v>
      </c>
      <c r="D130" s="69" t="s">
        <v>174</v>
      </c>
    </row>
    <row r="131" spans="1:4" ht="30" customHeight="1">
      <c r="A131" s="85" t="str">
        <f>'تعرفه کلی'!A129</f>
        <v>7-19</v>
      </c>
      <c r="B131" s="85" t="str">
        <f>'تعرفه کلی'!B129</f>
        <v>پالپکتومی دندان شیری خلفی</v>
      </c>
      <c r="C131" s="27" t="e">
        <f>'تعرفه کلی'!#REF!</f>
        <v>#REF!</v>
      </c>
      <c r="D131" s="69" t="s">
        <v>174</v>
      </c>
    </row>
    <row r="132" spans="1:4" ht="30" customHeight="1">
      <c r="A132" s="85" t="str">
        <f>'تعرفه کلی'!A130</f>
        <v>7-20</v>
      </c>
      <c r="B132" s="85" t="str">
        <f>'تعرفه کلی'!B130</f>
        <v>ترمیم بیلداپ با آمالگام(دندان دائمی)</v>
      </c>
      <c r="C132" s="27" t="e">
        <f>'تعرفه کلی'!#REF!</f>
        <v>#REF!</v>
      </c>
      <c r="D132" s="69"/>
    </row>
    <row r="133" spans="1:4" ht="30" customHeight="1">
      <c r="A133" s="85" t="str">
        <f>'تعرفه کلی'!A131</f>
        <v>7-21</v>
      </c>
      <c r="B133" s="85" t="str">
        <f>'تعرفه کلی'!B131</f>
        <v>ترمیم بیلداپ با کامپوزیت نوری (دندان دائمی)</v>
      </c>
      <c r="C133" s="27" t="e">
        <f>'تعرفه کلی'!#REF!</f>
        <v>#REF!</v>
      </c>
      <c r="D133" s="69"/>
    </row>
    <row r="134" spans="1:4" ht="24.75" customHeight="1">
      <c r="A134" s="86"/>
      <c r="B134" s="86"/>
      <c r="C134" s="52"/>
      <c r="D134" s="87"/>
    </row>
    <row r="135" spans="1:4" s="84" customFormat="1" ht="30" customHeight="1">
      <c r="A135" s="82" t="str">
        <f>'تعرفه کلی'!A133</f>
        <v>رديف</v>
      </c>
      <c r="B135" s="82" t="str">
        <f>'تعرفه کلی'!B133</f>
        <v>ارتودنسی</v>
      </c>
      <c r="C135" s="83" t="e">
        <f>'تعرفه کلی'!#REF!</f>
        <v>#REF!</v>
      </c>
      <c r="D135" s="29" t="s">
        <v>170</v>
      </c>
    </row>
    <row r="136" spans="1:4" ht="30" customHeight="1">
      <c r="A136" s="85" t="str">
        <f>'تعرفه کلی'!A134</f>
        <v>8-1</v>
      </c>
      <c r="B136" s="85" t="str">
        <f>'تعرفه کلی'!B134</f>
        <v>پلاک متحرک ارتودنسی هر فک </v>
      </c>
      <c r="C136" s="27" t="e">
        <f>'تعرفه کلی'!#REF!</f>
        <v>#REF!</v>
      </c>
      <c r="D136" s="31" t="s">
        <v>339</v>
      </c>
    </row>
    <row r="137" spans="1:4" ht="30" customHeight="1">
      <c r="A137" s="85" t="str">
        <f>'تعرفه کلی'!A135</f>
        <v>8-2</v>
      </c>
      <c r="B137" s="85" t="str">
        <f>'تعرفه کلی'!B135</f>
        <v>براکت ثابت هر فک</v>
      </c>
      <c r="C137" s="27" t="e">
        <f>'تعرفه کلی'!#REF!</f>
        <v>#REF!</v>
      </c>
      <c r="D137" s="31" t="s">
        <v>209</v>
      </c>
    </row>
    <row r="138" spans="1:4" ht="30" customHeight="1">
      <c r="A138" s="85" t="str">
        <f>'تعرفه کلی'!A136</f>
        <v>8-3</v>
      </c>
      <c r="B138" s="85" t="str">
        <f>'تعرفه کلی'!B136</f>
        <v>دستگاه عادت شکن </v>
      </c>
      <c r="C138" s="27" t="e">
        <f>'تعرفه کلی'!#REF!</f>
        <v>#REF!</v>
      </c>
      <c r="D138" s="22" t="s">
        <v>339</v>
      </c>
    </row>
    <row r="139" spans="1:4" ht="30" customHeight="1">
      <c r="A139" s="85" t="str">
        <f>'تعرفه کلی'!A137</f>
        <v>8-4</v>
      </c>
      <c r="B139" s="85" t="str">
        <f>'تعرفه کلی'!B137</f>
        <v>ارتودنسي کامل فکین در بیماران ارتوسرجری</v>
      </c>
      <c r="C139" s="27" t="e">
        <f>'تعرفه کلی'!#REF!</f>
        <v>#REF!</v>
      </c>
      <c r="D139" s="22"/>
    </row>
    <row r="140" spans="1:4" ht="30" customHeight="1">
      <c r="A140" s="85" t="str">
        <f>'تعرفه کلی'!A138</f>
        <v>8-5</v>
      </c>
      <c r="B140" s="85" t="str">
        <f>'تعرفه کلی'!B138</f>
        <v>پلاک فانکشنال </v>
      </c>
      <c r="C140" s="27" t="e">
        <f>'تعرفه کلی'!#REF!</f>
        <v>#REF!</v>
      </c>
      <c r="D140" s="69" t="s">
        <v>339</v>
      </c>
    </row>
    <row r="141" spans="1:4" ht="30" customHeight="1">
      <c r="A141" s="85" t="str">
        <f>'تعرفه کلی'!A139</f>
        <v>8-6</v>
      </c>
      <c r="B141" s="85" t="str">
        <f>'تعرفه کلی'!B139</f>
        <v>تعمیر پلاک ارتودنسی </v>
      </c>
      <c r="C141" s="27" t="e">
        <f>'تعرفه کلی'!#REF!</f>
        <v>#REF!</v>
      </c>
      <c r="D141" s="69" t="s">
        <v>339</v>
      </c>
    </row>
    <row r="142" spans="1:4" ht="24.75" customHeight="1">
      <c r="A142" s="86"/>
      <c r="B142" s="86"/>
      <c r="C142" s="52"/>
      <c r="D142" s="87"/>
    </row>
    <row r="143" spans="1:4" s="84" customFormat="1" ht="30" customHeight="1">
      <c r="A143" s="82" t="str">
        <f>'تعرفه کلی'!A141</f>
        <v>رديف</v>
      </c>
      <c r="B143" s="82" t="str">
        <f>'تعرفه کلی'!B141</f>
        <v>ايمپلنت</v>
      </c>
      <c r="C143" s="83" t="e">
        <f>'تعرفه کلی'!#REF!</f>
        <v>#REF!</v>
      </c>
      <c r="D143" s="29" t="s">
        <v>170</v>
      </c>
    </row>
    <row r="144" spans="1:4" ht="30" customHeight="1">
      <c r="A144" s="85" t="str">
        <f>'تعرفه کلی'!A142</f>
        <v>9-1</v>
      </c>
      <c r="B144" s="93" t="str">
        <f>'تعرفه کلی'!B142</f>
        <v>جراحی یک واحد ایمپلنت (حق الزحمه جراح)</v>
      </c>
      <c r="C144" s="27" t="e">
        <f>'تعرفه کلی'!#REF!</f>
        <v>#REF!</v>
      </c>
      <c r="D144" s="22" t="s">
        <v>338</v>
      </c>
    </row>
    <row r="145" spans="1:4" ht="30" customHeight="1">
      <c r="A145" s="85" t="str">
        <f>'تعرفه کلی'!A143</f>
        <v>9-2</v>
      </c>
      <c r="B145" s="93" t="str">
        <f>'تعرفه کلی'!B143</f>
        <v>هزینه خرید یک واحد فیکسچر طبق فاکتور تا سقف</v>
      </c>
      <c r="C145" s="27" t="e">
        <f>'تعرفه کلی'!#REF!</f>
        <v>#REF!</v>
      </c>
      <c r="D145" s="51" t="s">
        <v>212</v>
      </c>
    </row>
    <row r="146" spans="1:4" ht="30" customHeight="1">
      <c r="A146" s="85" t="str">
        <f>'تعرفه کلی'!A144</f>
        <v>9-3</v>
      </c>
      <c r="B146" s="93" t="str">
        <f>'تعرفه کلی'!B144</f>
        <v>هزینه خرید هیلینگ طبق فاکتور تا سقف</v>
      </c>
      <c r="C146" s="27" t="e">
        <f>'تعرفه کلی'!#REF!</f>
        <v>#REF!</v>
      </c>
      <c r="D146" s="51" t="s">
        <v>214</v>
      </c>
    </row>
    <row r="147" spans="1:4" ht="30" customHeight="1">
      <c r="A147" s="85" t="str">
        <f>'تعرفه کلی'!A145</f>
        <v>9-4</v>
      </c>
      <c r="B147" s="93" t="str">
        <f>'تعرفه کلی'!B145</f>
        <v>پیوند استخوان برای ایمپلنت تاخیری بدون ممبران تا 3دندان مجاور</v>
      </c>
      <c r="C147" s="27" t="e">
        <f>'تعرفه کلی'!#REF!</f>
        <v>#REF!</v>
      </c>
      <c r="D147" s="112" t="s">
        <v>217</v>
      </c>
    </row>
    <row r="148" spans="1:4" ht="30" customHeight="1">
      <c r="A148" s="85" t="str">
        <f>'تعرفه کلی'!A146</f>
        <v>9-5</v>
      </c>
      <c r="B148" s="93" t="str">
        <f>'تعرفه کلی'!B146</f>
        <v>پیوند استخوان برای ایمپلنت تاخیری با ممبران تا 3دندان مجاور</v>
      </c>
      <c r="C148" s="27" t="e">
        <f>'تعرفه کلی'!#REF!</f>
        <v>#REF!</v>
      </c>
      <c r="D148" s="112"/>
    </row>
    <row r="149" spans="1:4" ht="30" customHeight="1">
      <c r="A149" s="85" t="str">
        <f>'تعرفه کلی'!A147</f>
        <v>9-6</v>
      </c>
      <c r="B149" s="93" t="str">
        <f>'تعرفه کلی'!B147</f>
        <v>پیوند استخوان به همراه ایمپلنت جهت پوشش نواقص استخوانی بدون ممبران (یک دندان)</v>
      </c>
      <c r="C149" s="27" t="e">
        <f>'تعرفه کلی'!#REF!</f>
        <v>#REF!</v>
      </c>
      <c r="D149" s="112" t="s">
        <v>221</v>
      </c>
    </row>
    <row r="150" spans="1:4" ht="30" customHeight="1">
      <c r="A150" s="85" t="str">
        <f>'تعرفه کلی'!A148</f>
        <v>9-7</v>
      </c>
      <c r="B150" s="93" t="str">
        <f>'تعرفه کلی'!B148</f>
        <v>پیوند استخوان به همراه ایمپلنت جهت پوشش نواقص استخوانی بدون ممبران (تا 3دندان)</v>
      </c>
      <c r="C150" s="27" t="e">
        <f>'تعرفه کلی'!#REF!</f>
        <v>#REF!</v>
      </c>
      <c r="D150" s="112"/>
    </row>
    <row r="151" spans="1:4" ht="30" customHeight="1">
      <c r="A151" s="85" t="str">
        <f>'تعرفه کلی'!A149</f>
        <v>9-8</v>
      </c>
      <c r="B151" s="93" t="str">
        <f>'تعرفه کلی'!B149</f>
        <v>پیوند استخوان به همراه ایمپلنت جهت پوشش نواقص استخوانی با ممبران (تا 3دندان)</v>
      </c>
      <c r="C151" s="27" t="e">
        <f>'تعرفه کلی'!#REF!</f>
        <v>#REF!</v>
      </c>
      <c r="D151" s="112"/>
    </row>
    <row r="152" spans="1:4" ht="30" customHeight="1">
      <c r="A152" s="85" t="str">
        <f>'تعرفه کلی'!A150</f>
        <v>9-9</v>
      </c>
      <c r="B152" s="93" t="str">
        <f>'تعرفه کلی'!B150</f>
        <v>سینوس لیفت به روش Close همراه بیومتریال هرطرف</v>
      </c>
      <c r="C152" s="27" t="e">
        <f>'تعرفه کلی'!#REF!</f>
        <v>#REF!</v>
      </c>
      <c r="D152" s="51"/>
    </row>
    <row r="153" spans="1:4" ht="30" customHeight="1">
      <c r="A153" s="85" t="str">
        <f>'تعرفه کلی'!A151</f>
        <v>9-10</v>
      </c>
      <c r="B153" s="93" t="str">
        <f>'تعرفه کلی'!B151</f>
        <v>سینوس لیفت به روش Open همراه بیومتریال هرطرف</v>
      </c>
      <c r="C153" s="27" t="e">
        <f>'تعرفه کلی'!#REF!</f>
        <v>#REF!</v>
      </c>
      <c r="D153" s="51"/>
    </row>
    <row r="154" spans="1:4" ht="30" customHeight="1">
      <c r="A154" s="85" t="str">
        <f>'تعرفه کلی'!A152</f>
        <v>9-11</v>
      </c>
      <c r="B154" s="93" t="str">
        <f>'تعرفه کلی'!B152</f>
        <v>پروتز تک واحدی روی هر ایمپلنت</v>
      </c>
      <c r="C154" s="27" t="e">
        <f>'تعرفه کلی'!#REF!</f>
        <v>#REF!</v>
      </c>
      <c r="D154" s="51" t="s">
        <v>225</v>
      </c>
    </row>
    <row r="155" spans="1:4" ht="30" customHeight="1">
      <c r="A155" s="85" t="str">
        <f>'تعرفه کلی'!A153</f>
        <v>9-12</v>
      </c>
      <c r="B155" s="93" t="str">
        <f>'تعرفه کلی'!B153</f>
        <v>هزینه یک واحد آنالوگ، اباتمنت، ایمپرشن کوپینگ و غیره طبق فاکتور تا سقف</v>
      </c>
      <c r="C155" s="27" t="e">
        <f>'تعرفه کلی'!#REF!</f>
        <v>#REF!</v>
      </c>
      <c r="D155" s="51" t="s">
        <v>214</v>
      </c>
    </row>
    <row r="156" spans="1:4" ht="30" customHeight="1">
      <c r="A156" s="85" t="str">
        <f>'تعرفه کلی'!A154</f>
        <v>9-13</v>
      </c>
      <c r="B156" s="93" t="str">
        <f>'تعرفه کلی'!B154</f>
        <v>پروتز جایگزین شونده (پونتیک) هر واحد</v>
      </c>
      <c r="C156" s="27" t="e">
        <f>'تعرفه کلی'!#REF!</f>
        <v>#REF!</v>
      </c>
      <c r="D156" s="51"/>
    </row>
    <row r="157" spans="1:4" ht="30" customHeight="1">
      <c r="A157" s="85" t="str">
        <f>'تعرفه کلی'!A155</f>
        <v>9-14</v>
      </c>
      <c r="B157" s="93" t="str">
        <f>'تعرفه کلی'!B155</f>
        <v>اوردنچر روی  دو واحد ایمپلنت هر فک</v>
      </c>
      <c r="C157" s="27" t="e">
        <f>'تعرفه کلی'!#REF!</f>
        <v>#REF!</v>
      </c>
      <c r="D157" s="112" t="s">
        <v>232</v>
      </c>
    </row>
    <row r="158" spans="1:4" ht="30" customHeight="1">
      <c r="A158" s="85" t="str">
        <f>'تعرفه کلی'!A156</f>
        <v>9-15</v>
      </c>
      <c r="B158" s="93" t="str">
        <f>'تعرفه کلی'!B156</f>
        <v>اوردنچر روی سه واحد ایمپلنت هر فک</v>
      </c>
      <c r="C158" s="27" t="e">
        <f>'تعرفه کلی'!#REF!</f>
        <v>#REF!</v>
      </c>
      <c r="D158" s="112"/>
    </row>
    <row r="159" spans="1:4" ht="30" customHeight="1">
      <c r="A159" s="85" t="str">
        <f>'تعرفه کلی'!A157</f>
        <v>9-16</v>
      </c>
      <c r="B159" s="93" t="str">
        <f>'تعرفه کلی'!B157</f>
        <v>اوردنچر روی چهار واحد ایمپلنت هر فک</v>
      </c>
      <c r="C159" s="27" t="e">
        <f>'تعرفه کلی'!#REF!</f>
        <v>#REF!</v>
      </c>
      <c r="D159" s="112"/>
    </row>
    <row r="160" spans="1:4" ht="30" customHeight="1">
      <c r="A160" s="85" t="str">
        <f>'تعرفه کلی'!A158</f>
        <v>9-17</v>
      </c>
      <c r="B160" s="93" t="str">
        <f>'تعرفه کلی'!B158</f>
        <v>ریج اسپلینت هر کوادران</v>
      </c>
      <c r="C160" s="27" t="e">
        <f>'تعرفه کلی'!#REF!</f>
        <v>#REF!</v>
      </c>
      <c r="D160" s="51" t="s">
        <v>235</v>
      </c>
    </row>
    <row r="161" ht="18.75">
      <c r="D161" s="45"/>
    </row>
    <row r="162" ht="18.75">
      <c r="D162" s="45"/>
    </row>
    <row r="163" ht="18.75">
      <c r="D163" s="45"/>
    </row>
    <row r="164" ht="18.75">
      <c r="D164" s="45"/>
    </row>
    <row r="165" ht="18.75">
      <c r="D165" s="80"/>
    </row>
    <row r="166" ht="18.75">
      <c r="D166" s="81"/>
    </row>
  </sheetData>
  <sheetProtection/>
  <mergeCells count="9">
    <mergeCell ref="D147:D148"/>
    <mergeCell ref="D149:D151"/>
    <mergeCell ref="D157:D159"/>
    <mergeCell ref="D29:D30"/>
    <mergeCell ref="D42:D47"/>
    <mergeCell ref="D48:D53"/>
    <mergeCell ref="D54:D63"/>
    <mergeCell ref="D64:D73"/>
    <mergeCell ref="D90:D9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nikkhoo</dc:creator>
  <cp:keywords/>
  <dc:description/>
  <cp:lastModifiedBy>اعظم ابراهیمی</cp:lastModifiedBy>
  <cp:lastPrinted>2016-05-31T03:54:42Z</cp:lastPrinted>
  <dcterms:created xsi:type="dcterms:W3CDTF">2011-05-17T10:17:24Z</dcterms:created>
  <dcterms:modified xsi:type="dcterms:W3CDTF">2016-07-03T11:28:21Z</dcterms:modified>
  <cp:category/>
  <cp:version/>
  <cp:contentType/>
  <cp:contentStatus/>
</cp:coreProperties>
</file>